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SZTORYS INWESTORSKI" sheetId="1" r:id="rId1"/>
  </sheets>
  <definedNames>
    <definedName name="_xlnm.Print_Area" localSheetId="0">'KOSZTORYS INWESTORSKI'!$A$1:$H$83</definedName>
  </definedNames>
  <calcPr fullCalcOnLoad="1" fullPrecision="0"/>
</workbook>
</file>

<file path=xl/sharedStrings.xml><?xml version="1.0" encoding="utf-8"?>
<sst xmlns="http://schemas.openxmlformats.org/spreadsheetml/2006/main" count="231" uniqueCount="169">
  <si>
    <t>KOSZTORYS OFERTOWY b. TELETECHNICZNA (ZRID)</t>
  </si>
  <si>
    <t>PRZEBUDOWA I MODERNIZACJA DROGI POWIATOWEJ NR 2882D, ULICA BYSTRZYCKA, W GRANICACH ADMINISTRACYJNYCH M. WAŁBRZYCH</t>
  </si>
  <si>
    <t>Lp.</t>
  </si>
  <si>
    <t>Podstawa        opisu</t>
  </si>
  <si>
    <t>Kod Specyfikacji Technicznej</t>
  </si>
  <si>
    <t>Opis</t>
  </si>
  <si>
    <t>J.m.</t>
  </si>
  <si>
    <t>Obmiar</t>
  </si>
  <si>
    <t>Cena jedn.</t>
  </si>
  <si>
    <t>Wartość</t>
  </si>
  <si>
    <t>PRZEBUDOWA KANALIZACJI KABLOWEJ ORANGE</t>
  </si>
  <si>
    <t>BUDOWA KANALIZACJI KABLOWEJ KOD CPV 45231000-5</t>
  </si>
  <si>
    <t>1.1</t>
  </si>
  <si>
    <t>TPSA 40/103/2</t>
  </si>
  <si>
    <t>Budowa kanalizacji kablowej pierwotnej z rur z tworzyw sztucznych w wykopie wykonanym machanicznie w gruncie kategorii IV, 1 warstwa i 2 otwory w ciągu kanalizacji, 2 rury w warstwie</t>
  </si>
  <si>
    <t>m</t>
  </si>
  <si>
    <t>1.2</t>
  </si>
  <si>
    <t>1.3</t>
  </si>
  <si>
    <t>KNR 501/117/1</t>
  </si>
  <si>
    <t>Likwidacja ciągów kanalizacji kablowej z rur PCV w gruncie kategorii III, warstwy X otwory/blok = 1x1, suma otworów: 1</t>
  </si>
  <si>
    <t>1.4</t>
  </si>
  <si>
    <t>Analogia odkopanie  ciągów kanalizacji kablowej z rur PCV w gruncie kategorii III, warstwy X otwory/blok = 1x1, suma otworów: 1</t>
  </si>
  <si>
    <t>1.5</t>
  </si>
  <si>
    <t>KNR 501/614/9</t>
  </si>
  <si>
    <t>Analogia przekładanie rury PCV z rurami HDPE32 i kablem światłowodowym do wykopu grunt kategorii III, kabel do Fi·50·mm, pierwszy</t>
  </si>
  <si>
    <t>RAZEM BUDOWA KANALIZACJI KABLOWEJ:</t>
  </si>
  <si>
    <t>BUDOWA STUDNI KABLOWYCHKOD CPV 45231000-5</t>
  </si>
  <si>
    <t>2.1</t>
  </si>
  <si>
    <t>TPSA 40/313/6</t>
  </si>
  <si>
    <t>Budowa studni kablowych rozdzielczych SKR z bloczków betonowych, typ SKR-2, grunt kategorii III</t>
  </si>
  <si>
    <t>szt</t>
  </si>
  <si>
    <t>2.2</t>
  </si>
  <si>
    <t>TPSA 40/319/2</t>
  </si>
  <si>
    <t>Budowa gardeł dodatkowych prefabrykowanych dla studni kablowych magistralnych SKM, typ SKM-3, grunt kategorii III</t>
  </si>
  <si>
    <t>2.3</t>
  </si>
  <si>
    <t>TPSA 40/401/2 (1)</t>
  </si>
  <si>
    <t>Mechaniczna rozbiórka studni kablowych przy przebudowie, studnia SKR-2, studnia prefabrykowana</t>
  </si>
  <si>
    <t>RAZEM BUDOWA STUDNI KABLOWYCH:</t>
  </si>
  <si>
    <t>BUDOWA FUNDANENTU I SZAFY KABLOWEJ KOD CPV 45231000-5</t>
  </si>
  <si>
    <t>3.1</t>
  </si>
  <si>
    <t>KNRW 401/332/12</t>
  </si>
  <si>
    <t>Wykucie wnęk w ścianach z cegieł, na zaprawie c., o głębokości do 1,5 cegły</t>
  </si>
  <si>
    <t>m2</t>
  </si>
  <si>
    <t>3.2</t>
  </si>
  <si>
    <t>TPSA 40/607/4</t>
  </si>
  <si>
    <t>Montaż szaf kablowych z cokołem, na studniach szafkowych, szafa metalowa o znamionowej liczbie par 800</t>
  </si>
  <si>
    <t>3.3</t>
  </si>
  <si>
    <t>TPSA 40/608/7</t>
  </si>
  <si>
    <t>Montaż uziomów szpilkowych miedziowanych, metoda ręczna, grunt kategorii III, głębokość 3·m</t>
  </si>
  <si>
    <t>3.4</t>
  </si>
  <si>
    <t>KNR 503/1303/2</t>
  </si>
  <si>
    <t>Pomiary uziemień</t>
  </si>
  <si>
    <t>3.5</t>
  </si>
  <si>
    <t>KNR 501/814/2</t>
  </si>
  <si>
    <t>Demontaż szaf kablowych, typu SK·900x2</t>
  </si>
  <si>
    <t>RAZEM BUDOWA FUNDAMENTU I SZAFY KABLOWEJ:</t>
  </si>
  <si>
    <t>PRZEBUDOWA KABLI MIEDZIANYCH</t>
  </si>
  <si>
    <t>PRZEBUDOWA KABLI MIEDZIANYCH-ZABUDOWA KABLIKOD CPV 45231000-5</t>
  </si>
  <si>
    <t>4.1</t>
  </si>
  <si>
    <t>TPSA 40/503/7</t>
  </si>
  <si>
    <t>Wciąganie kabla XzTKMXpw 50x4x0.5  do kanalizacji kablowej, ręczne, średnica kabla do 30 mm, otwór kanalizacji wolny</t>
  </si>
  <si>
    <t>4.2</t>
  </si>
  <si>
    <t>TPSA 40/503/11</t>
  </si>
  <si>
    <t>Wciąganie kabla XzTKMXpw 50x4x0.5  do kanalizacji kablowej, ręczne, średnica kabla do 30 mm, otwór kanalizacji częściowo zajęty</t>
  </si>
  <si>
    <t>4.3</t>
  </si>
  <si>
    <t>Wciąganie kabla  XzTKMXpw 5x4x0.5  do kanalizacji kablowej, ręczne, średnica kabla do 30 mm, otwór kanalizacji częściowo zajęty</t>
  </si>
  <si>
    <t>RAZEM PRZEBUDOWA KABLI MIEDZIANYCH-ZABUDOWA KABLI:</t>
  </si>
  <si>
    <t>PRZEBUDOWA KABLI MIEDZIANYCH-PRZEŁĄCZENIE KABLI                           KOD CPV 45231000-5</t>
  </si>
  <si>
    <t>5.1</t>
  </si>
  <si>
    <t>TPSA 40/718/6</t>
  </si>
  <si>
    <t>Montaż złączy równoległych kabli wypełnionych ułożonych w kanalizacji kablowej z zastosowaniem modułowych łączników żył i termokurczliwych osłon wzmocnionych, kabel o 100 parach</t>
  </si>
  <si>
    <t>złącze</t>
  </si>
  <si>
    <t>5.2</t>
  </si>
  <si>
    <t>TPSA 40/718/1</t>
  </si>
  <si>
    <t>Montaż złączy równoległych kabli wypełnionych ułożonych w kanalizacji kablowej z zastosowaniem modułowych łączników żył i termokurczliwych osłon wzmocnionych, kabel o 10 parach</t>
  </si>
  <si>
    <t>RAZEM PRZEBUDOWA KABLI MIEDZIANYCH-PRZEŁĄCZNIE KABLI:</t>
  </si>
  <si>
    <t>POMIARY KOD CPV 45231000-5</t>
  </si>
  <si>
    <t>6.1</t>
  </si>
  <si>
    <t>KNR 501/1310/9</t>
  </si>
  <si>
    <t>Pomiary końcowe prądem stałym, kabel o liczbie par·100</t>
  </si>
  <si>
    <t>odcinek</t>
  </si>
  <si>
    <t>6.2</t>
  </si>
  <si>
    <t>KNR 501/1310/1</t>
  </si>
  <si>
    <t>Pomiary końcowe prądem stałym, kabel o liczbie par·10</t>
  </si>
  <si>
    <t>6.3</t>
  </si>
  <si>
    <t>KNR 501/1311/9</t>
  </si>
  <si>
    <t>Pomiar tłumienności skutecznej przy jednej częstotliwości, kabel o liczbie par·100</t>
  </si>
  <si>
    <t>6.4</t>
  </si>
  <si>
    <t>KNR 501/1311/1</t>
  </si>
  <si>
    <t>Pomiar tłumienności skutecznej przy jednej częstotliwości, kabel o liczbie par·10</t>
  </si>
  <si>
    <t>6.5</t>
  </si>
  <si>
    <t>KNR 501/1312/9</t>
  </si>
  <si>
    <t>Pomiar tłumienności zbliżno- i zdalnoprzenikowej przy jednej częstotliwości, kabel o liczbie par·100</t>
  </si>
  <si>
    <t>6.6</t>
  </si>
  <si>
    <t>KNR 501/1312/1</t>
  </si>
  <si>
    <t>Pomiar tłumienności zbliżno- i zdalnoprzenikowej przy jednej częstotliwości, kabel o liczbie par·10</t>
  </si>
  <si>
    <t>RAZEM POMIARY:</t>
  </si>
  <si>
    <t>DEMONTAŻ KABLI PO PRZEŁĄCZENIU KOD CPV 45231000-5</t>
  </si>
  <si>
    <t>7.1,</t>
  </si>
  <si>
    <t>TPSA 40/723/6</t>
  </si>
  <si>
    <t>Wyłączenie kabla równoległego ze złącza kabla wypełnionego ułożonego w kanalizacji kablowej z zastosowaniem termokurczliwych osłon wzmocnionych, kabel o 100 parach</t>
  </si>
  <si>
    <t>7.2</t>
  </si>
  <si>
    <t>TPSA 40/723/1</t>
  </si>
  <si>
    <t>Wyłączenie kabla równoległego ze złącza kabla wypełnionego ułożonego w kanalizacji kablowej z zastosowaniem termokurczliwych osłon wzmocnionych, kabel o 10 parach</t>
  </si>
  <si>
    <t>KNR 501/608/5</t>
  </si>
  <si>
    <t>Wyciąganie kabla w powłoce termoplastycznej z kanalizacji kablowej, otwór z więcej niż 1-kablem, kabel do Fi·30·mm XzTKMXpw 50x4x0.5</t>
  </si>
  <si>
    <t>7.3</t>
  </si>
  <si>
    <t>Wyciąganie kabla w powłoce termoplastycznej z kanalizacji kablowej, otwór z więcej niż 1-kablem, kabel do Fi·30·mm XzTKMXpw 5x4x0.5</t>
  </si>
  <si>
    <t>RAZEM DEMONTAŻ KABLI PO PRZEŁĄCZENIU:</t>
  </si>
  <si>
    <t>PRZEŁĄCZENIA KABLI MIEDZIANYCH DO NOWEJ SZAFY KABLOWEJ</t>
  </si>
  <si>
    <t>PRZEBUDOWA KABLI MIEDZIANYCH-ZABUDOWA KABLI KOD CPV 45231000-5</t>
  </si>
  <si>
    <t>8.1</t>
  </si>
  <si>
    <t>Wciąganie kabla  XzTKMXpw 25x4x0.5  do kanalizacji kablowej, ręczne, średnica kabla do 30 mm, otwór kanalizacji częściowo zajęty</t>
  </si>
  <si>
    <t>8.2</t>
  </si>
  <si>
    <t>TPSA 40/503/12</t>
  </si>
  <si>
    <t>Wciąganie kabla XzTKMXpw 50x4x0.8 do kanalizacji kablowej, ręczne, średnica kabla 30-50 mm, otwór kanalizacji częściowo zajęty</t>
  </si>
  <si>
    <t>8.3</t>
  </si>
  <si>
    <t>KNR 501/608/1</t>
  </si>
  <si>
    <t>Wyciąganie kabla w powłoce termoplastycznej z kanalizacji kablowej, otwór z 1-kablem, kabel do Fi·30·mm XzTKMXpw 50x4x0.5</t>
  </si>
  <si>
    <t>8.4</t>
  </si>
  <si>
    <t>Wyciąganie kabla w powłoce termoplastycznej z kanalizacji kablowej, otwór z więcej niż 1-kablem, kabel do Fi·30·mm XzTKMXpw 25x4x0.5</t>
  </si>
  <si>
    <t>ROZSZYCIE KABLI W SZAFIE KABLOWEJ KOD CPV 45231000-5</t>
  </si>
  <si>
    <t>9.1</t>
  </si>
  <si>
    <t>TPSA 40/602/6</t>
  </si>
  <si>
    <t>Montaż zespołów łączówek szczelinowych na kablu XzTKMXpw 50x4x0.8 , zabezpieczonych, łączówki w zespole o 100 parach zacisków</t>
  </si>
  <si>
    <t>9.2</t>
  </si>
  <si>
    <t>TPSA 40/602/4</t>
  </si>
  <si>
    <t>Montaż zespołów łączówek XzTKMXpw 25x4x0.5  , zabezpieczonych, łączówki w zespole o 50 parach zacisków</t>
  </si>
  <si>
    <t>RAZEM ROZSZYCIE KABLI W SZAFIE KABLOWEJ:</t>
  </si>
  <si>
    <t>PRZEBUDOWA KABLI MIEDZIANYCH-PRZEŁĄCZENIE KABLI                         KOD CPV 45231000-5</t>
  </si>
  <si>
    <t>10.1</t>
  </si>
  <si>
    <t>10.2</t>
  </si>
  <si>
    <t>TPSA 40/718/4</t>
  </si>
  <si>
    <t>Montaż złączy równoległych kabli wypełnionych ułożonych w kanalizacji kablowej z zastosowaniem modułowych łączników żył i termokurczliwych osłon wzmocnionych, kabel o 50 parach</t>
  </si>
  <si>
    <t>10.3</t>
  </si>
  <si>
    <t>10.4</t>
  </si>
  <si>
    <t>TPSA 40/723/4</t>
  </si>
  <si>
    <t>Wyłączenie kabla równoległego ze złącza kabla wypełnionego ułożonego w kanalizacji kablowej z zastosowaniem termokurczliwych osłon wzmocnionych, kabel o 50 parach</t>
  </si>
  <si>
    <t>RAZEM PRZEBUDOWA KABLI MIEDZIANYCH-PRZEŁĄCZENIE KABLI:</t>
  </si>
  <si>
    <t>KROSOWANIE OBWODÓW SZKA03A KOD CPV 45231000-5</t>
  </si>
  <si>
    <t>11.1</t>
  </si>
  <si>
    <t>KNR 501/819/1</t>
  </si>
  <si>
    <t>Krosowanie obwodów na przełącznicy lub w szafce kablowej</t>
  </si>
  <si>
    <t>obwód</t>
  </si>
  <si>
    <t>11.2</t>
  </si>
  <si>
    <t>KNR 501/819/9</t>
  </si>
  <si>
    <t>Demontaż przewodów krosowych na przełącznicy lub w szafce kablowej</t>
  </si>
  <si>
    <t>RAZEM KROSOWANIE OBWODÓW SZKA03A:</t>
  </si>
  <si>
    <t>12.1</t>
  </si>
  <si>
    <t>12.2</t>
  </si>
  <si>
    <t>KNR 501/1310/5</t>
  </si>
  <si>
    <t>Pomiary końcowe prądem stałym, kabel o liczbie par·50</t>
  </si>
  <si>
    <t>12.3</t>
  </si>
  <si>
    <t>12.4</t>
  </si>
  <si>
    <t>KNR 501/1311/5</t>
  </si>
  <si>
    <t>Pomiar tłumienności skutecznej przy jednej częstotliwości, kabel o liczbie par·50</t>
  </si>
  <si>
    <t>12.5</t>
  </si>
  <si>
    <t>12.6</t>
  </si>
  <si>
    <t>KNR 501/1312/5</t>
  </si>
  <si>
    <t>Pomiar tłumienności zbliżno- i zdalnoprzenikowej przy jednej częstotliwości, kabel o liczbie par·50</t>
  </si>
  <si>
    <t>KOSZTY ZWIĄZANE Z NADZOREM OPERATORSKIM</t>
  </si>
  <si>
    <t>ORANGE</t>
  </si>
  <si>
    <t>13.1</t>
  </si>
  <si>
    <t>Opłata za nadzór</t>
  </si>
  <si>
    <t>r-g</t>
  </si>
  <si>
    <t>RAZEM ORANGE:</t>
  </si>
  <si>
    <t>RAZEM KOSZTORYS:</t>
  </si>
  <si>
    <t>VAT... %:</t>
  </si>
  <si>
    <t>OGÓŁEM KOSZTORYS: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</si>
</sst>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.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right" vertical="center" wrapText="1"/>
    </xf>
    <xf numFmtId="164" fontId="8" fillId="0" borderId="0" xfId="0" applyFont="1" applyAlignment="1">
      <alignment vertical="center"/>
    </xf>
    <xf numFmtId="164" fontId="6" fillId="0" borderId="2" xfId="0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vertical="top" wrapText="1"/>
    </xf>
    <xf numFmtId="164" fontId="0" fillId="0" borderId="2" xfId="0" applyFont="1" applyFill="1" applyBorder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6" fillId="0" borderId="2" xfId="0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4" fontId="2" fillId="0" borderId="2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75" sqref="F75"/>
    </sheetView>
  </sheetViews>
  <sheetFormatPr defaultColWidth="9.140625" defaultRowHeight="12.75"/>
  <cols>
    <col min="1" max="1" width="4.140625" style="1" customWidth="1"/>
    <col min="2" max="2" width="8.7109375" style="1" customWidth="1"/>
    <col min="3" max="3" width="13.57421875" style="1" customWidth="1"/>
    <col min="4" max="4" width="38.00390625" style="1" customWidth="1"/>
    <col min="5" max="5" width="6.421875" style="1" customWidth="1"/>
    <col min="6" max="6" width="9.7109375" style="2" customWidth="1"/>
    <col min="7" max="7" width="7.7109375" style="3" customWidth="1"/>
    <col min="8" max="8" width="16.28125" style="4" customWidth="1"/>
    <col min="9" max="16384" width="9.140625" style="1" customWidth="1"/>
  </cols>
  <sheetData>
    <row r="1" spans="1:8" ht="23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3.2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0" t="s">
        <v>9</v>
      </c>
    </row>
    <row r="4" spans="1:8" ht="19.5" customHeight="1">
      <c r="A4" s="12" t="s">
        <v>10</v>
      </c>
      <c r="B4" s="12"/>
      <c r="C4" s="12"/>
      <c r="D4" s="12"/>
      <c r="E4" s="12"/>
      <c r="F4" s="12"/>
      <c r="G4" s="12"/>
      <c r="H4" s="12"/>
    </row>
    <row r="5" spans="1:8" ht="19.5" customHeight="1">
      <c r="A5" s="9">
        <v>1</v>
      </c>
      <c r="B5" s="7"/>
      <c r="C5" s="13"/>
      <c r="D5" s="14" t="s">
        <v>11</v>
      </c>
      <c r="E5" s="14"/>
      <c r="F5" s="14"/>
      <c r="G5" s="14"/>
      <c r="H5" s="14"/>
    </row>
    <row r="6" spans="1:8" ht="44.25">
      <c r="A6" s="15" t="s">
        <v>12</v>
      </c>
      <c r="B6" s="16"/>
      <c r="C6" s="17" t="s">
        <v>13</v>
      </c>
      <c r="D6" s="18" t="s">
        <v>14</v>
      </c>
      <c r="E6" s="17" t="s">
        <v>15</v>
      </c>
      <c r="F6" s="19">
        <v>65.4</v>
      </c>
      <c r="G6" s="19"/>
      <c r="H6" s="20">
        <f aca="true" t="shared" si="0" ref="H6:H10">F6*G6</f>
        <v>0</v>
      </c>
    </row>
    <row r="7" spans="1:8" ht="44.25">
      <c r="A7" s="15" t="s">
        <v>16</v>
      </c>
      <c r="B7" s="16"/>
      <c r="C7" s="17" t="s">
        <v>13</v>
      </c>
      <c r="D7" s="18" t="s">
        <v>14</v>
      </c>
      <c r="E7" s="17" t="s">
        <v>15</v>
      </c>
      <c r="F7" s="19">
        <v>3</v>
      </c>
      <c r="G7" s="19"/>
      <c r="H7" s="20">
        <f t="shared" si="0"/>
        <v>0</v>
      </c>
    </row>
    <row r="8" spans="1:8" ht="33.75">
      <c r="A8" s="15" t="s">
        <v>17</v>
      </c>
      <c r="B8" s="16"/>
      <c r="C8" s="17" t="s">
        <v>18</v>
      </c>
      <c r="D8" s="18" t="s">
        <v>19</v>
      </c>
      <c r="E8" s="17" t="s">
        <v>15</v>
      </c>
      <c r="F8" s="19">
        <v>50</v>
      </c>
      <c r="G8" s="19"/>
      <c r="H8" s="20">
        <f t="shared" si="0"/>
        <v>0</v>
      </c>
    </row>
    <row r="9" spans="1:8" ht="33.75">
      <c r="A9" s="15" t="s">
        <v>20</v>
      </c>
      <c r="B9" s="16"/>
      <c r="C9" s="17" t="s">
        <v>18</v>
      </c>
      <c r="D9" s="18" t="s">
        <v>21</v>
      </c>
      <c r="E9" s="17" t="s">
        <v>15</v>
      </c>
      <c r="F9" s="19">
        <v>50</v>
      </c>
      <c r="G9" s="19"/>
      <c r="H9" s="20">
        <f t="shared" si="0"/>
        <v>0</v>
      </c>
    </row>
    <row r="10" spans="1:9" ht="33.75">
      <c r="A10" s="15" t="s">
        <v>22</v>
      </c>
      <c r="B10" s="16"/>
      <c r="C10" s="17" t="s">
        <v>23</v>
      </c>
      <c r="D10" s="18" t="s">
        <v>24</v>
      </c>
      <c r="E10" s="17" t="s">
        <v>15</v>
      </c>
      <c r="F10" s="19">
        <v>41</v>
      </c>
      <c r="G10" s="19"/>
      <c r="H10" s="20">
        <f t="shared" si="0"/>
        <v>0</v>
      </c>
      <c r="I10" s="21"/>
    </row>
    <row r="11" spans="1:8" ht="19.5" customHeight="1">
      <c r="A11" s="22" t="s">
        <v>25</v>
      </c>
      <c r="B11" s="22"/>
      <c r="C11" s="22"/>
      <c r="D11" s="22"/>
      <c r="E11" s="22"/>
      <c r="F11" s="22"/>
      <c r="G11" s="22"/>
      <c r="H11" s="23">
        <f>SUM(H6:H10)</f>
        <v>0</v>
      </c>
    </row>
    <row r="12" spans="1:8" ht="19.5" customHeight="1">
      <c r="A12" s="16">
        <v>2</v>
      </c>
      <c r="B12" s="24"/>
      <c r="C12" s="25"/>
      <c r="D12" s="12" t="s">
        <v>26</v>
      </c>
      <c r="E12" s="12"/>
      <c r="F12" s="12"/>
      <c r="G12" s="12"/>
      <c r="H12" s="12"/>
    </row>
    <row r="13" spans="1:8" ht="23.25">
      <c r="A13" s="26" t="s">
        <v>27</v>
      </c>
      <c r="B13" s="26"/>
      <c r="C13" s="17" t="s">
        <v>28</v>
      </c>
      <c r="D13" s="27" t="s">
        <v>29</v>
      </c>
      <c r="E13" s="17" t="s">
        <v>30</v>
      </c>
      <c r="F13" s="19">
        <v>1</v>
      </c>
      <c r="G13" s="19"/>
      <c r="H13" s="20">
        <f aca="true" t="shared" si="1" ref="H13:H15">F13*G13</f>
        <v>0</v>
      </c>
    </row>
    <row r="14" spans="1:8" ht="33.75">
      <c r="A14" s="26" t="s">
        <v>31</v>
      </c>
      <c r="B14" s="26"/>
      <c r="C14" s="17" t="s">
        <v>32</v>
      </c>
      <c r="D14" s="27" t="s">
        <v>33</v>
      </c>
      <c r="E14" s="17" t="s">
        <v>30</v>
      </c>
      <c r="F14" s="19">
        <v>4</v>
      </c>
      <c r="G14" s="19"/>
      <c r="H14" s="20">
        <f t="shared" si="1"/>
        <v>0</v>
      </c>
    </row>
    <row r="15" spans="1:8" ht="33.75">
      <c r="A15" s="26" t="s">
        <v>34</v>
      </c>
      <c r="B15" s="26"/>
      <c r="C15" s="17" t="s">
        <v>35</v>
      </c>
      <c r="D15" s="27" t="s">
        <v>36</v>
      </c>
      <c r="E15" s="17" t="s">
        <v>30</v>
      </c>
      <c r="F15" s="19">
        <v>2</v>
      </c>
      <c r="G15" s="19"/>
      <c r="H15" s="20">
        <f t="shared" si="1"/>
        <v>0</v>
      </c>
    </row>
    <row r="16" spans="1:8" ht="19.5" customHeight="1">
      <c r="A16" s="22" t="s">
        <v>37</v>
      </c>
      <c r="B16" s="22"/>
      <c r="C16" s="22"/>
      <c r="D16" s="22"/>
      <c r="E16" s="22"/>
      <c r="F16" s="22"/>
      <c r="G16" s="22"/>
      <c r="H16" s="23">
        <f>SUM(H13:H15)</f>
        <v>0</v>
      </c>
    </row>
    <row r="17" spans="1:8" ht="19.5" customHeight="1">
      <c r="A17" s="16">
        <v>3</v>
      </c>
      <c r="B17" s="24"/>
      <c r="C17" s="28"/>
      <c r="D17" s="12" t="s">
        <v>38</v>
      </c>
      <c r="E17" s="12"/>
      <c r="F17" s="12"/>
      <c r="G17" s="12"/>
      <c r="H17" s="12"/>
    </row>
    <row r="18" spans="1:8" ht="23.25">
      <c r="A18" s="26" t="s">
        <v>39</v>
      </c>
      <c r="B18" s="24"/>
      <c r="C18" s="17" t="s">
        <v>40</v>
      </c>
      <c r="D18" s="27" t="s">
        <v>41</v>
      </c>
      <c r="E18" s="17" t="s">
        <v>42</v>
      </c>
      <c r="F18" s="19">
        <v>1.1</v>
      </c>
      <c r="G18" s="19"/>
      <c r="H18" s="20">
        <f aca="true" t="shared" si="2" ref="H18:H22">F18*G18</f>
        <v>0</v>
      </c>
    </row>
    <row r="19" spans="1:8" ht="33.75">
      <c r="A19" s="26" t="s">
        <v>43</v>
      </c>
      <c r="B19" s="24"/>
      <c r="C19" s="17" t="s">
        <v>44</v>
      </c>
      <c r="D19" s="27" t="s">
        <v>45</v>
      </c>
      <c r="E19" s="17" t="s">
        <v>30</v>
      </c>
      <c r="F19" s="19">
        <v>1</v>
      </c>
      <c r="G19" s="19"/>
      <c r="H19" s="20">
        <f t="shared" si="2"/>
        <v>0</v>
      </c>
    </row>
    <row r="20" spans="1:8" ht="23.25">
      <c r="A20" s="26" t="s">
        <v>46</v>
      </c>
      <c r="B20" s="24"/>
      <c r="C20" s="17" t="s">
        <v>47</v>
      </c>
      <c r="D20" s="27" t="s">
        <v>48</v>
      </c>
      <c r="E20" s="17" t="s">
        <v>30</v>
      </c>
      <c r="F20" s="19">
        <v>1</v>
      </c>
      <c r="G20" s="19"/>
      <c r="H20" s="20">
        <f t="shared" si="2"/>
        <v>0</v>
      </c>
    </row>
    <row r="21" spans="1:8" ht="14.25">
      <c r="A21" s="26" t="s">
        <v>49</v>
      </c>
      <c r="B21" s="24"/>
      <c r="C21" s="17" t="s">
        <v>50</v>
      </c>
      <c r="D21" s="27" t="s">
        <v>51</v>
      </c>
      <c r="E21" s="17" t="s">
        <v>30</v>
      </c>
      <c r="F21" s="19">
        <v>1</v>
      </c>
      <c r="G21" s="19"/>
      <c r="H21" s="20">
        <f t="shared" si="2"/>
        <v>0</v>
      </c>
    </row>
    <row r="22" spans="1:8" ht="14.25">
      <c r="A22" s="26" t="s">
        <v>52</v>
      </c>
      <c r="B22" s="26"/>
      <c r="C22" s="17" t="s">
        <v>53</v>
      </c>
      <c r="D22" s="27" t="s">
        <v>54</v>
      </c>
      <c r="E22" s="17" t="s">
        <v>30</v>
      </c>
      <c r="F22" s="19">
        <v>1</v>
      </c>
      <c r="G22" s="19"/>
      <c r="H22" s="20">
        <f t="shared" si="2"/>
        <v>0</v>
      </c>
    </row>
    <row r="23" spans="1:8" ht="19.5" customHeight="1">
      <c r="A23" s="22" t="s">
        <v>55</v>
      </c>
      <c r="B23" s="22"/>
      <c r="C23" s="22"/>
      <c r="D23" s="22"/>
      <c r="E23" s="22"/>
      <c r="F23" s="22"/>
      <c r="G23" s="22"/>
      <c r="H23" s="23">
        <f>SUM(H18:H22)</f>
        <v>0</v>
      </c>
    </row>
    <row r="24" spans="1:8" ht="19.5" customHeight="1">
      <c r="A24" s="12" t="s">
        <v>56</v>
      </c>
      <c r="B24" s="12"/>
      <c r="C24" s="12"/>
      <c r="D24" s="12"/>
      <c r="E24" s="12"/>
      <c r="F24" s="12"/>
      <c r="G24" s="12"/>
      <c r="H24" s="12"/>
    </row>
    <row r="25" spans="1:8" ht="19.5" customHeight="1">
      <c r="A25" s="16">
        <v>4</v>
      </c>
      <c r="B25" s="24"/>
      <c r="C25" s="28"/>
      <c r="D25" s="29" t="s">
        <v>57</v>
      </c>
      <c r="E25" s="29"/>
      <c r="F25" s="29"/>
      <c r="G25" s="29"/>
      <c r="H25" s="29"/>
    </row>
    <row r="26" spans="1:8" ht="33.75">
      <c r="A26" s="26" t="s">
        <v>58</v>
      </c>
      <c r="B26" s="24"/>
      <c r="C26" s="17" t="s">
        <v>59</v>
      </c>
      <c r="D26" s="27" t="s">
        <v>60</v>
      </c>
      <c r="E26" s="17" t="s">
        <v>15</v>
      </c>
      <c r="F26" s="19">
        <v>50</v>
      </c>
      <c r="G26" s="19"/>
      <c r="H26" s="20">
        <f aca="true" t="shared" si="3" ref="H26:H28">F26*G26</f>
        <v>0</v>
      </c>
    </row>
    <row r="27" spans="1:8" ht="33.75">
      <c r="A27" s="26" t="s">
        <v>61</v>
      </c>
      <c r="B27" s="24"/>
      <c r="C27" s="17" t="s">
        <v>62</v>
      </c>
      <c r="D27" s="27" t="s">
        <v>63</v>
      </c>
      <c r="E27" s="17" t="s">
        <v>15</v>
      </c>
      <c r="F27" s="19">
        <v>50</v>
      </c>
      <c r="G27" s="19"/>
      <c r="H27" s="20">
        <f t="shared" si="3"/>
        <v>0</v>
      </c>
    </row>
    <row r="28" spans="1:8" ht="33.75">
      <c r="A28" s="26" t="s">
        <v>64</v>
      </c>
      <c r="B28" s="24"/>
      <c r="C28" s="17" t="s">
        <v>62</v>
      </c>
      <c r="D28" s="27" t="s">
        <v>65</v>
      </c>
      <c r="E28" s="17" t="s">
        <v>15</v>
      </c>
      <c r="F28" s="19">
        <v>50</v>
      </c>
      <c r="G28" s="19"/>
      <c r="H28" s="20">
        <f t="shared" si="3"/>
        <v>0</v>
      </c>
    </row>
    <row r="29" spans="1:8" ht="19.5" customHeight="1">
      <c r="A29" s="22" t="s">
        <v>66</v>
      </c>
      <c r="B29" s="22"/>
      <c r="C29" s="22"/>
      <c r="D29" s="22"/>
      <c r="E29" s="22"/>
      <c r="F29" s="22"/>
      <c r="G29" s="22"/>
      <c r="H29" s="23">
        <f>SUM(H26:H28)</f>
        <v>0</v>
      </c>
    </row>
    <row r="30" spans="1:8" ht="35.25" customHeight="1">
      <c r="A30" s="16">
        <v>5</v>
      </c>
      <c r="B30" s="24"/>
      <c r="C30" s="28"/>
      <c r="D30" s="12" t="s">
        <v>67</v>
      </c>
      <c r="E30" s="12"/>
      <c r="F30" s="12"/>
      <c r="G30" s="12"/>
      <c r="H30" s="12"/>
    </row>
    <row r="31" spans="1:8" ht="44.25">
      <c r="A31" s="26" t="s">
        <v>68</v>
      </c>
      <c r="B31" s="24"/>
      <c r="C31" s="17" t="s">
        <v>69</v>
      </c>
      <c r="D31" s="27" t="s">
        <v>70</v>
      </c>
      <c r="E31" s="17" t="s">
        <v>71</v>
      </c>
      <c r="F31" s="19">
        <v>4</v>
      </c>
      <c r="G31" s="19"/>
      <c r="H31" s="20">
        <f aca="true" t="shared" si="4" ref="H31:H32">F31*G31</f>
        <v>0</v>
      </c>
    </row>
    <row r="32" spans="1:8" ht="44.25">
      <c r="A32" s="26" t="s">
        <v>72</v>
      </c>
      <c r="B32" s="24"/>
      <c r="C32" s="17" t="s">
        <v>73</v>
      </c>
      <c r="D32" s="27" t="s">
        <v>74</v>
      </c>
      <c r="E32" s="17" t="s">
        <v>71</v>
      </c>
      <c r="F32" s="19">
        <v>2</v>
      </c>
      <c r="G32" s="19"/>
      <c r="H32" s="20">
        <f t="shared" si="4"/>
        <v>0</v>
      </c>
    </row>
    <row r="33" spans="1:8" ht="19.5" customHeight="1">
      <c r="A33" s="22" t="s">
        <v>75</v>
      </c>
      <c r="B33" s="22"/>
      <c r="C33" s="22"/>
      <c r="D33" s="22"/>
      <c r="E33" s="22"/>
      <c r="F33" s="22"/>
      <c r="G33" s="22"/>
      <c r="H33" s="23">
        <f>SUM(H31:H32)</f>
        <v>0</v>
      </c>
    </row>
    <row r="34" spans="1:8" ht="19.5" customHeight="1">
      <c r="A34" s="16">
        <v>6</v>
      </c>
      <c r="B34" s="22"/>
      <c r="C34" s="22"/>
      <c r="D34" s="12" t="s">
        <v>76</v>
      </c>
      <c r="E34" s="12"/>
      <c r="F34" s="12"/>
      <c r="G34" s="12"/>
      <c r="H34" s="12"/>
    </row>
    <row r="35" spans="1:8" ht="23.25">
      <c r="A35" s="26" t="s">
        <v>77</v>
      </c>
      <c r="B35" s="24"/>
      <c r="C35" s="17" t="s">
        <v>78</v>
      </c>
      <c r="D35" s="27" t="s">
        <v>79</v>
      </c>
      <c r="E35" s="17" t="s">
        <v>80</v>
      </c>
      <c r="F35" s="19">
        <v>2</v>
      </c>
      <c r="G35" s="19"/>
      <c r="H35" s="20">
        <f aca="true" t="shared" si="5" ref="H35:H40">F35*G35</f>
        <v>0</v>
      </c>
    </row>
    <row r="36" spans="1:8" ht="23.25">
      <c r="A36" s="26" t="s">
        <v>81</v>
      </c>
      <c r="B36" s="26"/>
      <c r="C36" s="17" t="s">
        <v>82</v>
      </c>
      <c r="D36" s="27" t="s">
        <v>83</v>
      </c>
      <c r="E36" s="17" t="s">
        <v>80</v>
      </c>
      <c r="F36" s="19">
        <v>1</v>
      </c>
      <c r="G36" s="19"/>
      <c r="H36" s="20">
        <f t="shared" si="5"/>
        <v>0</v>
      </c>
    </row>
    <row r="37" spans="1:8" ht="12.75" customHeight="1">
      <c r="A37" s="26" t="s">
        <v>84</v>
      </c>
      <c r="B37" s="26"/>
      <c r="C37" s="17" t="s">
        <v>85</v>
      </c>
      <c r="D37" s="27" t="s">
        <v>86</v>
      </c>
      <c r="E37" s="17" t="s">
        <v>80</v>
      </c>
      <c r="F37" s="19">
        <v>2</v>
      </c>
      <c r="G37" s="19"/>
      <c r="H37" s="20">
        <f t="shared" si="5"/>
        <v>0</v>
      </c>
    </row>
    <row r="38" spans="1:8" ht="12.75" customHeight="1">
      <c r="A38" s="26" t="s">
        <v>87</v>
      </c>
      <c r="B38" s="26"/>
      <c r="C38" s="17" t="s">
        <v>88</v>
      </c>
      <c r="D38" s="27" t="s">
        <v>89</v>
      </c>
      <c r="E38" s="17" t="s">
        <v>80</v>
      </c>
      <c r="F38" s="19">
        <v>1</v>
      </c>
      <c r="G38" s="19"/>
      <c r="H38" s="20">
        <f t="shared" si="5"/>
        <v>0</v>
      </c>
    </row>
    <row r="39" spans="1:8" ht="23.25">
      <c r="A39" s="26" t="s">
        <v>90</v>
      </c>
      <c r="B39" s="26"/>
      <c r="C39" s="17" t="s">
        <v>91</v>
      </c>
      <c r="D39" s="27" t="s">
        <v>92</v>
      </c>
      <c r="E39" s="17" t="s">
        <v>80</v>
      </c>
      <c r="F39" s="19">
        <v>2</v>
      </c>
      <c r="G39" s="19"/>
      <c r="H39" s="20">
        <f t="shared" si="5"/>
        <v>0</v>
      </c>
    </row>
    <row r="40" spans="1:8" ht="23.25">
      <c r="A40" s="26" t="s">
        <v>93</v>
      </c>
      <c r="B40" s="26"/>
      <c r="C40" s="17" t="s">
        <v>94</v>
      </c>
      <c r="D40" s="27" t="s">
        <v>95</v>
      </c>
      <c r="E40" s="17" t="s">
        <v>80</v>
      </c>
      <c r="F40" s="19">
        <v>1</v>
      </c>
      <c r="G40" s="19"/>
      <c r="H40" s="20">
        <f t="shared" si="5"/>
        <v>0</v>
      </c>
    </row>
    <row r="41" spans="1:8" ht="19.5" customHeight="1">
      <c r="A41" s="22" t="s">
        <v>96</v>
      </c>
      <c r="B41" s="22"/>
      <c r="C41" s="22"/>
      <c r="D41" s="22"/>
      <c r="E41" s="22"/>
      <c r="F41" s="22"/>
      <c r="G41" s="22"/>
      <c r="H41" s="23">
        <f>SUM(H35:H40)</f>
        <v>0</v>
      </c>
    </row>
    <row r="42" spans="1:8" ht="19.5" customHeight="1">
      <c r="A42" s="16">
        <v>7</v>
      </c>
      <c r="B42" s="22"/>
      <c r="C42" s="22"/>
      <c r="D42" s="12" t="s">
        <v>97</v>
      </c>
      <c r="E42" s="12"/>
      <c r="F42" s="12"/>
      <c r="G42" s="12"/>
      <c r="H42" s="12"/>
    </row>
    <row r="43" spans="1:8" ht="44.25">
      <c r="A43" s="26" t="s">
        <v>98</v>
      </c>
      <c r="B43" s="26"/>
      <c r="C43" s="17" t="s">
        <v>99</v>
      </c>
      <c r="D43" s="27" t="s">
        <v>100</v>
      </c>
      <c r="E43" s="17" t="s">
        <v>71</v>
      </c>
      <c r="F43" s="19">
        <v>4</v>
      </c>
      <c r="G43" s="19"/>
      <c r="H43" s="20">
        <f aca="true" t="shared" si="6" ref="H43:H46">F43*G43</f>
        <v>0</v>
      </c>
    </row>
    <row r="44" spans="1:8" ht="44.25">
      <c r="A44" s="26" t="s">
        <v>101</v>
      </c>
      <c r="B44" s="26"/>
      <c r="C44" s="17" t="s">
        <v>102</v>
      </c>
      <c r="D44" s="27" t="s">
        <v>103</v>
      </c>
      <c r="E44" s="17" t="s">
        <v>71</v>
      </c>
      <c r="F44" s="19">
        <v>2</v>
      </c>
      <c r="G44" s="19"/>
      <c r="H44" s="20">
        <f t="shared" si="6"/>
        <v>0</v>
      </c>
    </row>
    <row r="45" spans="1:8" ht="33.75">
      <c r="A45" s="26" t="s">
        <v>98</v>
      </c>
      <c r="B45" s="26"/>
      <c r="C45" s="17" t="s">
        <v>104</v>
      </c>
      <c r="D45" s="27" t="s">
        <v>105</v>
      </c>
      <c r="E45" s="17" t="s">
        <v>15</v>
      </c>
      <c r="F45" s="19">
        <v>54</v>
      </c>
      <c r="G45" s="19"/>
      <c r="H45" s="20">
        <f t="shared" si="6"/>
        <v>0</v>
      </c>
    </row>
    <row r="46" spans="1:8" ht="33.75">
      <c r="A46" s="26" t="s">
        <v>106</v>
      </c>
      <c r="B46" s="26"/>
      <c r="C46" s="17" t="s">
        <v>104</v>
      </c>
      <c r="D46" s="27" t="s">
        <v>107</v>
      </c>
      <c r="E46" s="17" t="s">
        <v>15</v>
      </c>
      <c r="F46" s="19">
        <v>54</v>
      </c>
      <c r="G46" s="19"/>
      <c r="H46" s="20">
        <f t="shared" si="6"/>
        <v>0</v>
      </c>
    </row>
    <row r="47" spans="1:8" ht="19.5" customHeight="1">
      <c r="A47" s="22" t="s">
        <v>108</v>
      </c>
      <c r="B47" s="22"/>
      <c r="C47" s="22"/>
      <c r="D47" s="22"/>
      <c r="E47" s="22"/>
      <c r="F47" s="22"/>
      <c r="G47" s="22"/>
      <c r="H47" s="23">
        <f>SUM(H43:H46)</f>
        <v>0</v>
      </c>
    </row>
    <row r="48" spans="1:8" ht="19.5" customHeight="1">
      <c r="A48" s="12" t="s">
        <v>109</v>
      </c>
      <c r="B48" s="12"/>
      <c r="C48" s="12"/>
      <c r="D48" s="12"/>
      <c r="E48" s="12"/>
      <c r="F48" s="12"/>
      <c r="G48" s="12"/>
      <c r="H48" s="12"/>
    </row>
    <row r="49" spans="1:8" ht="19.5" customHeight="1">
      <c r="A49" s="16">
        <v>8</v>
      </c>
      <c r="B49" s="22"/>
      <c r="C49" s="22"/>
      <c r="D49" s="30" t="s">
        <v>110</v>
      </c>
      <c r="E49" s="30"/>
      <c r="F49" s="30"/>
      <c r="G49" s="30"/>
      <c r="H49" s="30"/>
    </row>
    <row r="50" spans="1:8" ht="33.75">
      <c r="A50" s="26" t="s">
        <v>111</v>
      </c>
      <c r="B50" s="26"/>
      <c r="C50" s="17" t="s">
        <v>62</v>
      </c>
      <c r="D50" s="27" t="s">
        <v>112</v>
      </c>
      <c r="E50" s="17" t="s">
        <v>15</v>
      </c>
      <c r="F50" s="19">
        <v>105</v>
      </c>
      <c r="G50" s="19"/>
      <c r="H50" s="20">
        <f aca="true" t="shared" si="7" ref="H50:H53">F50*G50</f>
        <v>0</v>
      </c>
    </row>
    <row r="51" spans="1:8" ht="33.75">
      <c r="A51" s="26" t="s">
        <v>113</v>
      </c>
      <c r="B51" s="24"/>
      <c r="C51" s="17" t="s">
        <v>114</v>
      </c>
      <c r="D51" s="27" t="s">
        <v>115</v>
      </c>
      <c r="E51" s="17" t="s">
        <v>15</v>
      </c>
      <c r="F51" s="19">
        <v>80</v>
      </c>
      <c r="G51" s="19"/>
      <c r="H51" s="20">
        <f t="shared" si="7"/>
        <v>0</v>
      </c>
    </row>
    <row r="52" spans="1:8" ht="33.75">
      <c r="A52" s="26" t="s">
        <v>116</v>
      </c>
      <c r="B52" s="24"/>
      <c r="C52" s="17" t="s">
        <v>117</v>
      </c>
      <c r="D52" s="27" t="s">
        <v>118</v>
      </c>
      <c r="E52" s="17" t="s">
        <v>15</v>
      </c>
      <c r="F52" s="19">
        <v>54</v>
      </c>
      <c r="G52" s="19"/>
      <c r="H52" s="20">
        <f t="shared" si="7"/>
        <v>0</v>
      </c>
    </row>
    <row r="53" spans="1:8" ht="33.75">
      <c r="A53" s="26" t="s">
        <v>119</v>
      </c>
      <c r="B53" s="24"/>
      <c r="C53" s="17" t="s">
        <v>104</v>
      </c>
      <c r="D53" s="27" t="s">
        <v>120</v>
      </c>
      <c r="E53" s="17" t="s">
        <v>15</v>
      </c>
      <c r="F53" s="19">
        <v>30</v>
      </c>
      <c r="G53" s="19"/>
      <c r="H53" s="20">
        <f t="shared" si="7"/>
        <v>0</v>
      </c>
    </row>
    <row r="54" spans="1:8" ht="19.5" customHeight="1">
      <c r="A54" s="22" t="s">
        <v>66</v>
      </c>
      <c r="B54" s="22"/>
      <c r="C54" s="22"/>
      <c r="D54" s="22"/>
      <c r="E54" s="22"/>
      <c r="F54" s="22"/>
      <c r="G54" s="22"/>
      <c r="H54" s="23">
        <f>SUM(H50:H53)</f>
        <v>0</v>
      </c>
    </row>
    <row r="55" spans="1:8" ht="19.5" customHeight="1">
      <c r="A55" s="16">
        <v>9</v>
      </c>
      <c r="B55" s="22"/>
      <c r="C55" s="22"/>
      <c r="D55" s="12" t="s">
        <v>121</v>
      </c>
      <c r="E55" s="12"/>
      <c r="F55" s="12"/>
      <c r="G55" s="12"/>
      <c r="H55" s="12"/>
    </row>
    <row r="56" spans="1:8" ht="15" customHeight="1">
      <c r="A56" s="26" t="s">
        <v>122</v>
      </c>
      <c r="B56" s="24"/>
      <c r="C56" s="17" t="s">
        <v>123</v>
      </c>
      <c r="D56" s="27" t="s">
        <v>124</v>
      </c>
      <c r="E56" s="17" t="s">
        <v>30</v>
      </c>
      <c r="F56" s="19">
        <v>1</v>
      </c>
      <c r="G56" s="19"/>
      <c r="H56" s="20">
        <f aca="true" t="shared" si="8" ref="H56:H57">F56*G56</f>
        <v>0</v>
      </c>
    </row>
    <row r="57" spans="1:8" ht="33.75">
      <c r="A57" s="26" t="s">
        <v>125</v>
      </c>
      <c r="B57" s="24"/>
      <c r="C57" s="17" t="s">
        <v>126</v>
      </c>
      <c r="D57" s="27" t="s">
        <v>127</v>
      </c>
      <c r="E57" s="17" t="s">
        <v>30</v>
      </c>
      <c r="F57" s="19">
        <v>1</v>
      </c>
      <c r="G57" s="19"/>
      <c r="H57" s="20">
        <f t="shared" si="8"/>
        <v>0</v>
      </c>
    </row>
    <row r="58" spans="1:8" ht="19.5" customHeight="1">
      <c r="A58" s="22" t="s">
        <v>128</v>
      </c>
      <c r="B58" s="22"/>
      <c r="C58" s="22"/>
      <c r="D58" s="22"/>
      <c r="E58" s="22"/>
      <c r="F58" s="22"/>
      <c r="G58" s="22"/>
      <c r="H58" s="23">
        <f>SUM(H56:H57)</f>
        <v>0</v>
      </c>
    </row>
    <row r="59" spans="1:8" ht="30.75" customHeight="1">
      <c r="A59" s="16">
        <v>10</v>
      </c>
      <c r="B59" s="22"/>
      <c r="C59" s="22"/>
      <c r="D59" s="12" t="s">
        <v>129</v>
      </c>
      <c r="E59" s="12"/>
      <c r="F59" s="12"/>
      <c r="G59" s="12"/>
      <c r="H59" s="12"/>
    </row>
    <row r="60" spans="1:8" ht="44.25">
      <c r="A60" s="26" t="s">
        <v>130</v>
      </c>
      <c r="B60" s="26"/>
      <c r="C60" s="17" t="s">
        <v>69</v>
      </c>
      <c r="D60" s="27" t="s">
        <v>70</v>
      </c>
      <c r="E60" s="17" t="s">
        <v>71</v>
      </c>
      <c r="F60" s="19">
        <v>1</v>
      </c>
      <c r="G60" s="19"/>
      <c r="H60" s="20">
        <f aca="true" t="shared" si="9" ref="H60:H63">F60*G60</f>
        <v>0</v>
      </c>
    </row>
    <row r="61" spans="1:8" ht="44.25">
      <c r="A61" s="26" t="s">
        <v>131</v>
      </c>
      <c r="B61" s="26"/>
      <c r="C61" s="17" t="s">
        <v>132</v>
      </c>
      <c r="D61" s="27" t="s">
        <v>133</v>
      </c>
      <c r="E61" s="17" t="s">
        <v>71</v>
      </c>
      <c r="F61" s="19">
        <v>1</v>
      </c>
      <c r="G61" s="19"/>
      <c r="H61" s="20">
        <f t="shared" si="9"/>
        <v>0</v>
      </c>
    </row>
    <row r="62" spans="1:8" ht="44.25">
      <c r="A62" s="26" t="s">
        <v>134</v>
      </c>
      <c r="B62" s="26"/>
      <c r="C62" s="17" t="s">
        <v>99</v>
      </c>
      <c r="D62" s="27" t="s">
        <v>100</v>
      </c>
      <c r="E62" s="17" t="s">
        <v>71</v>
      </c>
      <c r="F62" s="19">
        <v>1</v>
      </c>
      <c r="G62" s="19"/>
      <c r="H62" s="20">
        <f t="shared" si="9"/>
        <v>0</v>
      </c>
    </row>
    <row r="63" spans="1:8" ht="44.25">
      <c r="A63" s="26" t="s">
        <v>135</v>
      </c>
      <c r="B63" s="26"/>
      <c r="C63" s="17" t="s">
        <v>136</v>
      </c>
      <c r="D63" s="27" t="s">
        <v>137</v>
      </c>
      <c r="E63" s="17" t="s">
        <v>71</v>
      </c>
      <c r="F63" s="19">
        <v>1</v>
      </c>
      <c r="G63" s="19"/>
      <c r="H63" s="20">
        <f t="shared" si="9"/>
        <v>0</v>
      </c>
    </row>
    <row r="64" spans="1:8" ht="19.5" customHeight="1">
      <c r="A64" s="22" t="s">
        <v>138</v>
      </c>
      <c r="B64" s="22"/>
      <c r="C64" s="22"/>
      <c r="D64" s="22"/>
      <c r="E64" s="22"/>
      <c r="F64" s="22"/>
      <c r="G64" s="22"/>
      <c r="H64" s="23">
        <f>SUM(H60:H63)</f>
        <v>0</v>
      </c>
    </row>
    <row r="65" spans="1:8" ht="19.5" customHeight="1">
      <c r="A65" s="16">
        <v>11</v>
      </c>
      <c r="B65" s="22"/>
      <c r="C65" s="22"/>
      <c r="D65" s="12" t="s">
        <v>139</v>
      </c>
      <c r="E65" s="12"/>
      <c r="F65" s="12"/>
      <c r="G65" s="12"/>
      <c r="H65" s="12"/>
    </row>
    <row r="66" spans="1:8" ht="23.25">
      <c r="A66" s="26" t="s">
        <v>140</v>
      </c>
      <c r="B66" s="26"/>
      <c r="C66" s="17" t="s">
        <v>141</v>
      </c>
      <c r="D66" s="27" t="s">
        <v>142</v>
      </c>
      <c r="E66" s="17" t="s">
        <v>143</v>
      </c>
      <c r="F66" s="19">
        <v>30</v>
      </c>
      <c r="G66" s="19"/>
      <c r="H66" s="20">
        <f aca="true" t="shared" si="10" ref="H66:H67">F66*G66</f>
        <v>0</v>
      </c>
    </row>
    <row r="67" spans="1:8" ht="23.25">
      <c r="A67" s="26" t="s">
        <v>144</v>
      </c>
      <c r="B67" s="26"/>
      <c r="C67" s="17" t="s">
        <v>145</v>
      </c>
      <c r="D67" s="27" t="s">
        <v>146</v>
      </c>
      <c r="E67" s="17" t="s">
        <v>143</v>
      </c>
      <c r="F67" s="19">
        <v>30</v>
      </c>
      <c r="G67" s="19"/>
      <c r="H67" s="20">
        <f t="shared" si="10"/>
        <v>0</v>
      </c>
    </row>
    <row r="68" spans="1:8" ht="19.5" customHeight="1">
      <c r="A68" s="22" t="s">
        <v>147</v>
      </c>
      <c r="B68" s="22"/>
      <c r="C68" s="22"/>
      <c r="D68" s="22"/>
      <c r="E68" s="22"/>
      <c r="F68" s="22"/>
      <c r="G68" s="22"/>
      <c r="H68" s="23">
        <f>SUM(H66:H67)</f>
        <v>0</v>
      </c>
    </row>
    <row r="69" spans="1:8" ht="19.5" customHeight="1">
      <c r="A69" s="16">
        <v>12</v>
      </c>
      <c r="B69" s="22"/>
      <c r="C69" s="22"/>
      <c r="D69" s="12" t="s">
        <v>76</v>
      </c>
      <c r="E69" s="12"/>
      <c r="F69" s="12"/>
      <c r="G69" s="12"/>
      <c r="H69" s="12"/>
    </row>
    <row r="70" spans="1:8" ht="23.25">
      <c r="A70" s="26" t="s">
        <v>148</v>
      </c>
      <c r="B70" s="26"/>
      <c r="C70" s="17" t="s">
        <v>78</v>
      </c>
      <c r="D70" s="27" t="s">
        <v>79</v>
      </c>
      <c r="E70" s="17" t="s">
        <v>80</v>
      </c>
      <c r="F70" s="19">
        <v>1</v>
      </c>
      <c r="G70" s="19"/>
      <c r="H70" s="20">
        <f aca="true" t="shared" si="11" ref="H70:H75">F70*G70</f>
        <v>0</v>
      </c>
    </row>
    <row r="71" spans="1:8" ht="23.25">
      <c r="A71" s="26" t="s">
        <v>149</v>
      </c>
      <c r="B71" s="26"/>
      <c r="C71" s="17" t="s">
        <v>150</v>
      </c>
      <c r="D71" s="27" t="s">
        <v>151</v>
      </c>
      <c r="E71" s="17" t="s">
        <v>80</v>
      </c>
      <c r="F71" s="19">
        <v>1</v>
      </c>
      <c r="G71" s="19"/>
      <c r="H71" s="20">
        <f t="shared" si="11"/>
        <v>0</v>
      </c>
    </row>
    <row r="72" spans="1:8" ht="23.25">
      <c r="A72" s="26" t="s">
        <v>152</v>
      </c>
      <c r="B72" s="26"/>
      <c r="C72" s="17" t="s">
        <v>85</v>
      </c>
      <c r="D72" s="27" t="s">
        <v>86</v>
      </c>
      <c r="E72" s="17" t="s">
        <v>80</v>
      </c>
      <c r="F72" s="19">
        <v>1</v>
      </c>
      <c r="G72" s="19"/>
      <c r="H72" s="20">
        <f t="shared" si="11"/>
        <v>0</v>
      </c>
    </row>
    <row r="73" spans="1:8" ht="23.25">
      <c r="A73" s="26" t="s">
        <v>153</v>
      </c>
      <c r="B73" s="26"/>
      <c r="C73" s="17" t="s">
        <v>154</v>
      </c>
      <c r="D73" s="27" t="s">
        <v>155</v>
      </c>
      <c r="E73" s="17" t="s">
        <v>80</v>
      </c>
      <c r="F73" s="19">
        <v>1</v>
      </c>
      <c r="G73" s="19"/>
      <c r="H73" s="20">
        <f t="shared" si="11"/>
        <v>0</v>
      </c>
    </row>
    <row r="74" spans="1:8" ht="23.25">
      <c r="A74" s="26" t="s">
        <v>156</v>
      </c>
      <c r="B74" s="26"/>
      <c r="C74" s="17" t="s">
        <v>91</v>
      </c>
      <c r="D74" s="27" t="s">
        <v>92</v>
      </c>
      <c r="E74" s="17" t="s">
        <v>80</v>
      </c>
      <c r="F74" s="19">
        <v>1</v>
      </c>
      <c r="G74" s="19"/>
      <c r="H74" s="20">
        <f t="shared" si="11"/>
        <v>0</v>
      </c>
    </row>
    <row r="75" spans="1:8" ht="23.25">
      <c r="A75" s="26" t="s">
        <v>157</v>
      </c>
      <c r="B75" s="26"/>
      <c r="C75" s="17" t="s">
        <v>158</v>
      </c>
      <c r="D75" s="27" t="s">
        <v>159</v>
      </c>
      <c r="E75" s="17" t="s">
        <v>80</v>
      </c>
      <c r="F75" s="19">
        <v>1</v>
      </c>
      <c r="G75" s="19"/>
      <c r="H75" s="20">
        <f t="shared" si="11"/>
        <v>0</v>
      </c>
    </row>
    <row r="76" spans="1:8" ht="19.5" customHeight="1">
      <c r="A76" s="22" t="s">
        <v>96</v>
      </c>
      <c r="B76" s="22"/>
      <c r="C76" s="22"/>
      <c r="D76" s="22"/>
      <c r="E76" s="22"/>
      <c r="F76" s="22"/>
      <c r="G76" s="22"/>
      <c r="H76" s="23">
        <f>SUM(H70:H75)</f>
        <v>0</v>
      </c>
    </row>
    <row r="77" spans="1:8" ht="19.5" customHeight="1">
      <c r="A77" s="12" t="s">
        <v>160</v>
      </c>
      <c r="B77" s="12"/>
      <c r="C77" s="12"/>
      <c r="D77" s="12"/>
      <c r="E77" s="12"/>
      <c r="F77" s="12"/>
      <c r="G77" s="12"/>
      <c r="H77" s="12"/>
    </row>
    <row r="78" spans="1:8" ht="19.5" customHeight="1">
      <c r="A78" s="16">
        <v>13</v>
      </c>
      <c r="B78" s="22"/>
      <c r="C78" s="22"/>
      <c r="D78" s="12" t="s">
        <v>161</v>
      </c>
      <c r="E78" s="12"/>
      <c r="F78" s="12"/>
      <c r="G78" s="12"/>
      <c r="H78" s="12"/>
    </row>
    <row r="79" spans="1:8" ht="14.25">
      <c r="A79" s="26" t="s">
        <v>162</v>
      </c>
      <c r="B79" s="26"/>
      <c r="C79" s="17" t="s">
        <v>158</v>
      </c>
      <c r="D79" s="27" t="s">
        <v>163</v>
      </c>
      <c r="E79" s="17" t="s">
        <v>164</v>
      </c>
      <c r="F79" s="19">
        <v>1</v>
      </c>
      <c r="G79" s="19"/>
      <c r="H79" s="20">
        <f>F79*G79</f>
        <v>0</v>
      </c>
    </row>
    <row r="80" spans="1:8" ht="19.5" customHeight="1">
      <c r="A80" s="22" t="s">
        <v>165</v>
      </c>
      <c r="B80" s="22"/>
      <c r="C80" s="22"/>
      <c r="D80" s="22"/>
      <c r="E80" s="22"/>
      <c r="F80" s="22"/>
      <c r="G80" s="22"/>
      <c r="H80" s="23">
        <f>SUM(H79)</f>
        <v>0</v>
      </c>
    </row>
    <row r="81" spans="1:8" ht="19.5" customHeight="1">
      <c r="A81" s="31" t="s">
        <v>166</v>
      </c>
      <c r="B81" s="31"/>
      <c r="C81" s="31"/>
      <c r="D81" s="31"/>
      <c r="E81" s="31"/>
      <c r="F81" s="31"/>
      <c r="G81" s="31"/>
      <c r="H81" s="32">
        <f>SUM(H80,H76,H68,H64,H58,H54,H47,H41,H33,H29,H23,H16,H11)</f>
        <v>0</v>
      </c>
    </row>
    <row r="82" spans="1:8" ht="19.5" customHeight="1">
      <c r="A82" s="33" t="s">
        <v>167</v>
      </c>
      <c r="B82" s="33"/>
      <c r="C82" s="33"/>
      <c r="D82" s="33"/>
      <c r="E82" s="33"/>
      <c r="F82" s="33"/>
      <c r="G82" s="33"/>
      <c r="H82" s="34">
        <f>0.23*H81</f>
        <v>0</v>
      </c>
    </row>
    <row r="83" spans="1:8" ht="19.5" customHeight="1">
      <c r="A83" s="35" t="s">
        <v>168</v>
      </c>
      <c r="B83" s="35"/>
      <c r="C83" s="35"/>
      <c r="D83" s="35"/>
      <c r="E83" s="35"/>
      <c r="F83" s="35"/>
      <c r="G83" s="35"/>
      <c r="H83" s="36">
        <f>H81+H82</f>
        <v>0</v>
      </c>
    </row>
    <row r="101" ht="15" customHeight="1"/>
    <row r="104" ht="15" customHeight="1"/>
    <row r="108" ht="15" customHeight="1"/>
    <row r="159" ht="41.25" customHeight="1"/>
    <row r="160" ht="41.25" customHeight="1"/>
    <row r="162" ht="19.5" customHeight="1"/>
    <row r="163" ht="19.5" customHeight="1"/>
    <row r="168" ht="19.5" customHeight="1"/>
    <row r="169" ht="19.5" customHeight="1"/>
    <row r="186" ht="51.75" customHeight="1"/>
    <row r="188" ht="19.5" customHeight="1"/>
    <row r="189" ht="19.5" customHeight="1"/>
    <row r="190" ht="17.25" customHeight="1"/>
    <row r="191" ht="18.75" customHeight="1"/>
  </sheetData>
  <sheetProtection selectLockedCells="1" selectUnlockedCells="1"/>
  <mergeCells count="35">
    <mergeCell ref="A1:H1"/>
    <mergeCell ref="A2:H2"/>
    <mergeCell ref="A4:H4"/>
    <mergeCell ref="D5:H5"/>
    <mergeCell ref="A11:G11"/>
    <mergeCell ref="D12:H12"/>
    <mergeCell ref="A16:G16"/>
    <mergeCell ref="D17:H17"/>
    <mergeCell ref="A23:G23"/>
    <mergeCell ref="A24:H24"/>
    <mergeCell ref="D25:H25"/>
    <mergeCell ref="A29:G29"/>
    <mergeCell ref="D30:H30"/>
    <mergeCell ref="A33:G33"/>
    <mergeCell ref="D34:H34"/>
    <mergeCell ref="A41:G41"/>
    <mergeCell ref="D42:H42"/>
    <mergeCell ref="A47:G47"/>
    <mergeCell ref="A48:H48"/>
    <mergeCell ref="D49:H49"/>
    <mergeCell ref="A54:G54"/>
    <mergeCell ref="D55:H55"/>
    <mergeCell ref="A58:G58"/>
    <mergeCell ref="D59:H59"/>
    <mergeCell ref="A64:G64"/>
    <mergeCell ref="D65:H65"/>
    <mergeCell ref="A68:G68"/>
    <mergeCell ref="D69:H69"/>
    <mergeCell ref="A76:G76"/>
    <mergeCell ref="A77:H77"/>
    <mergeCell ref="D78:H78"/>
    <mergeCell ref="A80:G80"/>
    <mergeCell ref="A81:G81"/>
    <mergeCell ref="A82:G82"/>
    <mergeCell ref="A83:G83"/>
  </mergeCells>
  <printOptions/>
  <pageMargins left="0.7875" right="0.5902777777777778" top="0.7875" bottom="0.7875" header="0.5118055555555555" footer="0.5118055555555555"/>
  <pageSetup fitToHeight="0" fitToWidth="1" horizontalDpi="300" verticalDpi="300" orientation="portrait" paperSize="9"/>
  <headerFooter alignWithMargins="0">
    <oddHeader>&amp;R&amp;P</oddHeader>
  </headerFooter>
  <rowBreaks count="2" manualBreakCount="2">
    <brk id="125" max="255" man="1"/>
    <brk id="16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Olkisz</dc:creator>
  <cp:keywords/>
  <dc:description/>
  <cp:lastModifiedBy/>
  <cp:lastPrinted>2016-06-30T07:01:52Z</cp:lastPrinted>
  <dcterms:created xsi:type="dcterms:W3CDTF">2005-11-20T15:33:25Z</dcterms:created>
  <dcterms:modified xsi:type="dcterms:W3CDTF">2016-12-20T15:02:50Z</dcterms:modified>
  <cp:category/>
  <cp:version/>
  <cp:contentType/>
  <cp:contentStatus/>
</cp:coreProperties>
</file>