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k-s" sheetId="1" r:id="rId1"/>
    <sheet name="Arkusz2" sheetId="2" r:id="rId2"/>
    <sheet name="Arkusz3" sheetId="3" r:id="rId3"/>
  </sheets>
  <definedNames>
    <definedName name="_xlnm.Print_Area" localSheetId="0">'k-s'!$A$1:$H$40</definedName>
  </definedNames>
  <calcPr calcId="145621"/>
</workbook>
</file>

<file path=xl/sharedStrings.xml><?xml version="1.0" encoding="utf-8"?>
<sst xmlns="http://schemas.openxmlformats.org/spreadsheetml/2006/main" count="136" uniqueCount="86">
  <si>
    <r>
      <t>KOSZTORYS OFERTOWY b. KANALIZACJA DESZCZOWA (ZRID)</t>
    </r>
    <r>
      <rPr>
        <sz val="11"/>
        <rFont val="Arial"/>
        <family val="2"/>
      </rPr>
      <t xml:space="preserve">     </t>
    </r>
    <r>
      <rPr>
        <sz val="10"/>
        <rFont val="Times New Roman CE"/>
        <family val="1"/>
      </rPr>
      <t xml:space="preserve">                                                                                                                      </t>
    </r>
  </si>
  <si>
    <t>L.p.</t>
  </si>
  <si>
    <t>Podstawa opisu</t>
  </si>
  <si>
    <t>Kod Specyfikacji Technicznej</t>
  </si>
  <si>
    <t>Opis</t>
  </si>
  <si>
    <t xml:space="preserve">J.m.              </t>
  </si>
  <si>
    <t>Obmiar</t>
  </si>
  <si>
    <t>Cena
 jednostk.</t>
  </si>
  <si>
    <t>Wartość</t>
  </si>
  <si>
    <t>1.</t>
  </si>
  <si>
    <t>D-03.02.01</t>
  </si>
  <si>
    <t>ROBOTY PRZYGOTOWAWCZE         KOD CPV 45111200-0</t>
  </si>
  <si>
    <t>1.1</t>
  </si>
  <si>
    <t>Wyznaczenie trasy i punktów wysokościowych 
przy liniowych robotach ziemnych</t>
  </si>
  <si>
    <t>km</t>
  </si>
  <si>
    <t>RAZEM ROBOTY PRZYGOTOWAWCZE:</t>
  </si>
  <si>
    <t>2.</t>
  </si>
  <si>
    <t xml:space="preserve">KANALIZACJA DESZCZOWA    KOD CPV 45231300-8   </t>
  </si>
  <si>
    <t>2.1</t>
  </si>
  <si>
    <t>Wykonanie kanalizacji z rur kanalizacyjnych PVC SN8 o śr. 200 mm</t>
  </si>
  <si>
    <t>m</t>
  </si>
  <si>
    <t>2.2</t>
  </si>
  <si>
    <t>Wykonanie kanalizacji z rur kanalizacyjnych PVC SN8 o śr. 250 mm</t>
  </si>
  <si>
    <t>2.3</t>
  </si>
  <si>
    <t>Wykonanie kanalizacji z rur kanalizacyjnych PEHD SN10 o śr. 300 mm</t>
  </si>
  <si>
    <t>2.4</t>
  </si>
  <si>
    <t>Wykonanie kanalizacji z rur kanalizacyjnych PEHD SN10 o śr. 400 mm</t>
  </si>
  <si>
    <t>2.5</t>
  </si>
  <si>
    <t>Wykonanie kanalizacji z rur kanalizacyjnych PEHD SN10 o śr. 700 mm</t>
  </si>
  <si>
    <t>2.6</t>
  </si>
  <si>
    <t>Wykonanie kanalizacji z rur kanalizacyjnych PEHD SN10 o śr. 800 mm</t>
  </si>
  <si>
    <t>2.7</t>
  </si>
  <si>
    <t xml:space="preserve">Studnie rewizyjne z kręgów betonowych w gotowym wykopie - średnica 1000 mm, z betonu wibroprasowanego,C35/45 wodoszczelnego,W8, mrozoodpornego z prefabrykowanym dnem, </t>
  </si>
  <si>
    <t>szt.</t>
  </si>
  <si>
    <t>2.8</t>
  </si>
  <si>
    <t xml:space="preserve">Studnie rewizyjne z kręgów betonowych w gotowym wykopie - średnica 1200 mm, z betonu wibroprasowanego,C35/45 wodoszczelnego,W8, mrozoodpornego z prefabrykowanym dnem, </t>
  </si>
  <si>
    <t>2.9</t>
  </si>
  <si>
    <t xml:space="preserve">Studnie rewizyjne z kręgów betonowych w gotowym wykopie - średnica 1800 mm, z betonu wibroprasowanego,C35/45 wodoszczelnego,W8, mrozoodpornego z prefabrykowanym dnem, </t>
  </si>
  <si>
    <t>2.10</t>
  </si>
  <si>
    <t xml:space="preserve">Studnie rewizyjne z kręgów betonowych w gotowym wykopie - średnica 2000 mm, z betonu wibroprasowanego,C35/45 wodoszczelnego,W8, mrozoodpornego z prefabrykowanym dnem, </t>
  </si>
  <si>
    <t>2.11</t>
  </si>
  <si>
    <t xml:space="preserve">Studzienki ściekowe uliczne betonowe o 
śr.500 mm z osadnikiem H=0,8m </t>
  </si>
  <si>
    <t>2.12</t>
  </si>
  <si>
    <t>Wylot betonowy prefabrykowany 700mm wraz z umocnieniem skarp płytami ażurowymi 60x40x8cm</t>
  </si>
  <si>
    <t>2.13</t>
  </si>
  <si>
    <t>Komora żelbetowa prefabrykowana o wym. 1,5m x 2,0m</t>
  </si>
  <si>
    <t>2.14</t>
  </si>
  <si>
    <t>Regulacja pionowa włazów studni kanalizacyjnych</t>
  </si>
  <si>
    <t>2.15</t>
  </si>
  <si>
    <t>Regulacja pionowa skrzynek zasuw gazowych</t>
  </si>
  <si>
    <t>2.16</t>
  </si>
  <si>
    <t>Demontaż istniejącej kanalizacji deszczowej o śr. 200mm wraz z utylizacją</t>
  </si>
  <si>
    <t>2.17</t>
  </si>
  <si>
    <t>Demontaż istniejącej kanalizacji deszczowej o śr. 250mm wraz z utylizacją</t>
  </si>
  <si>
    <t>2.18</t>
  </si>
  <si>
    <t>Demontaż istniejącej kanalizacji deszczowej o śr. 315mm wraz z utylizacją</t>
  </si>
  <si>
    <t>2.19</t>
  </si>
  <si>
    <t>Demontaż istniejącej kanalizacji deszczowej o śr. 400mm wraz z utylizacją</t>
  </si>
  <si>
    <t>2.20</t>
  </si>
  <si>
    <t>Demontaż istniejącej kanalizacji deszczowej o śr. 700mm wraz z utylizacją</t>
  </si>
  <si>
    <t>2.21</t>
  </si>
  <si>
    <t>Demontaż istniejących studni 1200mm wraz z utylizacją</t>
  </si>
  <si>
    <t>2.22</t>
  </si>
  <si>
    <t>Demontaż istniejących komór na Potoku Rusinówka wraz z utylizacją</t>
  </si>
  <si>
    <t>2.23</t>
  </si>
  <si>
    <t>Demontaż istniejącego przepustu 800x1200 wraz z utylizacją</t>
  </si>
  <si>
    <t>2.24</t>
  </si>
  <si>
    <t>Umocnienie Potoku Rusinówka (dno i skarpy 2 rzędy) płytami ażurowymi 60x40x8cm na podbudowie betonowej C12/15 poniżej projektowanego wylotu</t>
  </si>
  <si>
    <t>RAZEM KANALIZACJA DESZCZOWA:</t>
  </si>
  <si>
    <t>3.</t>
  </si>
  <si>
    <t>D-03.01.03a</t>
  </si>
  <si>
    <t xml:space="preserve">PRZEPUST Z RUR POLIETYLENOWYCH PEHD    KOD CPV 45231300-8   </t>
  </si>
  <si>
    <t>3.1</t>
  </si>
  <si>
    <t>03.01.03a</t>
  </si>
  <si>
    <t>Przepust PEHD o śr.800mm wraz z wykonaniem odtworzenia muru</t>
  </si>
  <si>
    <t>RAZEM PRZEPUST Z RUR POLIETYLENOWYCH PEHD:</t>
  </si>
  <si>
    <t>4.</t>
  </si>
  <si>
    <t>OBSŁUGA GEODEZYJNA, DOKUMENTACJA POWYKONAWCZA I KAMEROWANIE</t>
  </si>
  <si>
    <t>4.1</t>
  </si>
  <si>
    <t>-</t>
  </si>
  <si>
    <t>Obsługa geodezyjna, dokumentacja 
powykonawcza, kamerowanie TV wykonanego kanału deszczowego i zamkniętego odcinka Potoku Rusinówka</t>
  </si>
  <si>
    <t>kpl.</t>
  </si>
  <si>
    <t>RAZEM DZIAŁ: OBSŁUGA GEODEZYJNA, DOKUMENTACJA POWYKONAWCZA I INNE KOSZTY</t>
  </si>
  <si>
    <t>RAZEM KOSZTORYS:</t>
  </si>
  <si>
    <t xml:space="preserve"> VAT ...%:</t>
  </si>
  <si>
    <t>OGÓŁEM KOSZTORYS: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</si>
</sst>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2">
    <font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sz val="8"/>
      <name val="Arial"/>
      <family val="2"/>
    </font>
    <font>
      <sz val="7"/>
      <name val="Arial"/>
      <family val="2"/>
    </font>
    <font>
      <sz val="12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hair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5" fontId="0" fillId="0" borderId="0" xfId="0" applyAlignment="1" applyProtection="1">
      <alignment vertical="center"/>
      <protection hidden="1"/>
    </xf>
    <xf numFmtId="166" fontId="0" fillId="0" borderId="0" xfId="0" applyAlignment="1" applyProtection="1">
      <alignment horizontal="center" vertical="center"/>
      <protection hidden="1"/>
    </xf>
    <xf numFmtId="165" fontId="0" fillId="0" borderId="1" xfId="0" applyBorder="1" applyAlignment="1" applyProtection="1">
      <alignment horizontal="right" vertical="center"/>
      <protection hidden="1"/>
    </xf>
    <xf numFmtId="164" fontId="0" fillId="0" borderId="0" xfId="0" applyAlignment="1" applyProtection="1">
      <alignment vertical="center"/>
      <protection hidden="1"/>
    </xf>
    <xf numFmtId="164" fontId="2" fillId="2" borderId="2" xfId="0" applyFont="1" applyBorder="1" applyAlignment="1" applyProtection="1">
      <alignment horizontal="center" vertical="center" wrapText="1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6" fillId="2" borderId="4" xfId="0" applyFont="1" applyBorder="1" applyAlignment="1" applyProtection="1">
      <alignment horizontal="center" vertical="center" wrapText="1"/>
      <protection hidden="1"/>
    </xf>
    <xf numFmtId="164" fontId="6" fillId="0" borderId="4" xfId="0" applyFont="1" applyBorder="1" applyAlignment="1" applyProtection="1">
      <alignment horizontal="center" vertical="center" wrapText="1"/>
      <protection hidden="1"/>
    </xf>
    <xf numFmtId="164" fontId="5" fillId="2" borderId="5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5" fontId="5" fillId="2" borderId="2" xfId="0" applyFont="1" applyBorder="1" applyAlignment="1" applyProtection="1">
      <alignment horizontal="center" vertical="center"/>
      <protection hidden="1"/>
    </xf>
    <xf numFmtId="166" fontId="5" fillId="2" borderId="4" xfId="0" applyFont="1" applyBorder="1" applyAlignment="1" applyProtection="1">
      <alignment horizontal="center" vertical="center" wrapText="1"/>
      <protection hidden="1"/>
    </xf>
    <xf numFmtId="165" fontId="5" fillId="2" borderId="4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5" fillId="2" borderId="4" xfId="0" applyFont="1" applyBorder="1" applyAlignment="1" applyProtection="1">
      <alignment horizontal="center" vertical="center"/>
      <protection hidden="1"/>
    </xf>
    <xf numFmtId="164" fontId="8" fillId="0" borderId="4" xfId="0" applyFont="1" applyBorder="1" applyAlignment="1" applyProtection="1">
      <alignment horizontal="center" vertical="center" wrapText="1"/>
      <protection hidden="1"/>
    </xf>
    <xf numFmtId="164" fontId="9" fillId="2" borderId="4" xfId="0" applyFont="1" applyBorder="1" applyAlignment="1" applyProtection="1">
      <alignment vertical="center"/>
      <protection hidden="1"/>
    </xf>
    <xf numFmtId="164" fontId="9" fillId="2" borderId="2" xfId="0" applyFont="1" applyBorder="1" applyAlignment="1" applyProtection="1">
      <alignment horizontal="center" vertical="center"/>
      <protection hidden="1"/>
    </xf>
    <xf numFmtId="164" fontId="6" fillId="2" borderId="4" xfId="0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center" vertical="center" wrapText="1"/>
      <protection hidden="1"/>
    </xf>
    <xf numFmtId="164" fontId="5" fillId="2" borderId="2" xfId="0" applyFont="1" applyBorder="1" applyAlignment="1" applyProtection="1">
      <alignment horizontal="left" vertical="center" wrapText="1"/>
      <protection hidden="1"/>
    </xf>
    <xf numFmtId="165" fontId="5" fillId="0" borderId="4" xfId="0" applyFont="1" applyBorder="1" applyAlignment="1" applyProtection="1">
      <alignment horizontal="right" vertical="center"/>
      <protection hidden="1"/>
    </xf>
    <xf numFmtId="164" fontId="9" fillId="0" borderId="4" xfId="0" applyFont="1" applyBorder="1" applyAlignment="1" applyProtection="1">
      <alignment horizontal="right" vertical="center" wrapText="1"/>
      <protection hidden="1"/>
    </xf>
    <xf numFmtId="165" fontId="9" fillId="0" borderId="4" xfId="0" applyFont="1" applyBorder="1" applyAlignment="1" applyProtection="1">
      <alignment horizontal="right" vertical="center"/>
      <protection hidden="1"/>
    </xf>
    <xf numFmtId="164" fontId="10" fillId="2" borderId="4" xfId="0" applyFont="1" applyBorder="1" applyAlignment="1" applyProtection="1">
      <alignment vertical="center" wrapText="1"/>
      <protection hidden="1"/>
    </xf>
    <xf numFmtId="164" fontId="10" fillId="2" borderId="2" xfId="0" applyFont="1" applyBorder="1" applyAlignment="1" applyProtection="1">
      <alignment horizontal="center" vertical="center" wrapText="1"/>
      <protection hidden="1"/>
    </xf>
    <xf numFmtId="164" fontId="6" fillId="0" borderId="4" xfId="0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vertical="center" wrapText="1"/>
      <protection hidden="1"/>
    </xf>
    <xf numFmtId="165" fontId="5" fillId="0" borderId="4" xfId="0" applyFont="1" applyBorder="1" applyAlignment="1" applyProtection="1">
      <alignment horizontal="center" vertical="center"/>
      <protection hidden="1"/>
    </xf>
    <xf numFmtId="166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Font="1" applyBorder="1" applyAlignment="1" applyProtection="1">
      <alignment horizontal="right" vertical="center"/>
      <protection hidden="1"/>
    </xf>
    <xf numFmtId="164" fontId="7" fillId="0" borderId="6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vertical="center"/>
      <protection hidden="1"/>
    </xf>
    <xf numFmtId="166" fontId="5" fillId="2" borderId="5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horizontal="center" vertical="center" wrapText="1"/>
      <protection hidden="1"/>
    </xf>
    <xf numFmtId="166" fontId="5" fillId="0" borderId="5" xfId="0" applyFont="1" applyBorder="1" applyAlignment="1" applyProtection="1">
      <alignment horizontal="center" vertical="center"/>
      <protection hidden="1"/>
    </xf>
    <xf numFmtId="165" fontId="5" fillId="0" borderId="5" xfId="0" applyFont="1" applyBorder="1" applyAlignment="1" applyProtection="1">
      <alignment horizontal="right" vertical="center"/>
      <protection hidden="1"/>
    </xf>
    <xf numFmtId="164" fontId="5" fillId="0" borderId="4" xfId="0" applyFont="1" applyBorder="1" applyAlignment="1" applyProtection="1">
      <alignment horizontal="left" vertical="center" wrapText="1"/>
      <protection hidden="1"/>
    </xf>
    <xf numFmtId="164" fontId="10" fillId="2" borderId="4" xfId="0" applyFont="1" applyBorder="1" applyAlignment="1" applyProtection="1">
      <alignment horizontal="center" vertical="center" wrapText="1"/>
      <protection hidden="1"/>
    </xf>
    <xf numFmtId="164" fontId="5" fillId="0" borderId="2" xfId="0" applyFont="1" applyBorder="1" applyAlignment="1" applyProtection="1">
      <alignment vertical="center" wrapText="1"/>
      <protection hidden="1"/>
    </xf>
    <xf numFmtId="164" fontId="5" fillId="0" borderId="5" xfId="0" applyFont="1" applyBorder="1" applyAlignment="1" applyProtection="1">
      <alignment horizontal="center" vertical="center" wrapText="1"/>
      <protection hidden="1"/>
    </xf>
    <xf numFmtId="165" fontId="5" fillId="0" borderId="5" xfId="0" applyFont="1" applyBorder="1" applyAlignment="1" applyProtection="1">
      <alignment horizontal="center" vertical="center"/>
      <protection hidden="1"/>
    </xf>
    <xf numFmtId="164" fontId="9" fillId="2" borderId="4" xfId="0" applyFont="1" applyBorder="1" applyAlignment="1" applyProtection="1">
      <alignment vertical="center" wrapText="1"/>
      <protection hidden="1"/>
    </xf>
    <xf numFmtId="164" fontId="9" fillId="2" borderId="4" xfId="0" applyFont="1" applyBorder="1" applyAlignment="1" applyProtection="1">
      <alignment horizontal="center" vertical="center" wrapText="1"/>
      <protection hidden="1"/>
    </xf>
    <xf numFmtId="164" fontId="11" fillId="0" borderId="7" xfId="0" applyFont="1" applyBorder="1" applyAlignment="1" applyProtection="1">
      <alignment vertical="center"/>
      <protection hidden="1"/>
    </xf>
    <xf numFmtId="164" fontId="11" fillId="0" borderId="8" xfId="0" applyFont="1" applyBorder="1" applyAlignment="1" applyProtection="1">
      <alignment vertical="center"/>
      <protection hidden="1"/>
    </xf>
    <xf numFmtId="164" fontId="5" fillId="0" borderId="9" xfId="0" applyFont="1" applyBorder="1" applyAlignment="1" applyProtection="1">
      <alignment vertical="center" wrapText="1"/>
      <protection hidden="1"/>
    </xf>
    <xf numFmtId="164" fontId="11" fillId="0" borderId="1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0" fillId="0" borderId="4" xfId="0" applyFont="1" applyBorder="1" applyAlignment="1" applyProtection="1">
      <alignment horizontal="right" vertical="center" wrapText="1"/>
      <protection hidden="1"/>
    </xf>
    <xf numFmtId="165" fontId="10" fillId="0" borderId="4" xfId="0" applyFont="1" applyBorder="1" applyAlignment="1" applyProtection="1">
      <alignment horizontal="right" vertical="center"/>
      <protection hidden="1"/>
    </xf>
    <xf numFmtId="164" fontId="2" fillId="0" borderId="11" xfId="0" applyFont="1" applyBorder="1" applyAlignment="1" applyProtection="1">
      <alignment horizontal="right" vertical="center" wrapText="1"/>
      <protection hidden="1"/>
    </xf>
    <xf numFmtId="165" fontId="2" fillId="0" borderId="4" xfId="0" applyFont="1" applyBorder="1" applyAlignment="1" applyProtection="1">
      <alignment horizontal="right" vertical="center"/>
      <protection hidden="1"/>
    </xf>
    <xf numFmtId="164" fontId="9" fillId="0" borderId="11" xfId="0" applyFont="1" applyBorder="1" applyAlignment="1" applyProtection="1">
      <alignment horizontal="right" vertical="center" wrapText="1"/>
      <protection hidden="1"/>
    </xf>
    <xf numFmtId="165" fontId="9" fillId="0" borderId="12" xfId="0" applyFont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10" zoomScaleNormal="110" workbookViewId="0" topLeftCell="A1">
      <selection activeCell="A39" sqref="A39"/>
    </sheetView>
  </sheetViews>
  <sheetFormatPr defaultColWidth="9.00390625" defaultRowHeight="12.75"/>
  <cols>
    <col min="1" max="1" width="4.375" style="1" customWidth="1"/>
    <col min="2" max="2" width="9.25390625" style="1" customWidth="1"/>
    <col min="3" max="3" width="8.75390625" style="1" customWidth="1"/>
    <col min="4" max="4" width="47.00390625" style="2" customWidth="1"/>
    <col min="5" max="5" width="5.125" style="2" customWidth="1"/>
    <col min="6" max="6" width="8.375" style="3" customWidth="1"/>
    <col min="7" max="7" width="10.25390625" style="4" customWidth="1"/>
    <col min="8" max="8" width="13.375" style="5" customWidth="1"/>
    <col min="9" max="1025" width="9.125" style="6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6" customFormat="1" ht="31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5" t="s">
        <v>8</v>
      </c>
    </row>
    <row r="3" spans="1:8" ht="28.5" customHeight="1">
      <c r="A3" s="17" t="s">
        <v>9</v>
      </c>
      <c r="B3" s="18" t="s">
        <v>10</v>
      </c>
      <c r="C3" s="19"/>
      <c r="D3" s="20" t="s">
        <v>11</v>
      </c>
      <c r="E3" s="20"/>
      <c r="F3" s="20"/>
      <c r="G3" s="20"/>
      <c r="H3" s="20"/>
    </row>
    <row r="4" spans="1:8" ht="28.5" customHeight="1">
      <c r="A4" s="21" t="s">
        <v>12</v>
      </c>
      <c r="B4" s="22"/>
      <c r="C4" s="23" t="s">
        <v>10</v>
      </c>
      <c r="D4" s="24" t="s">
        <v>13</v>
      </c>
      <c r="E4" s="17" t="s">
        <v>14</v>
      </c>
      <c r="F4" s="17">
        <v>1.55</v>
      </c>
      <c r="G4" s="17"/>
      <c r="H4" s="25">
        <f>F4*G4</f>
        <v>0</v>
      </c>
    </row>
    <row r="5" spans="1:8" ht="23.25" customHeight="1">
      <c r="A5" s="26" t="s">
        <v>15</v>
      </c>
      <c r="B5" s="26"/>
      <c r="C5" s="26"/>
      <c r="D5" s="26"/>
      <c r="E5" s="26"/>
      <c r="F5" s="26"/>
      <c r="G5" s="26"/>
      <c r="H5" s="27">
        <f>SUM(H4)</f>
        <v>0</v>
      </c>
    </row>
    <row r="6" spans="1:8" ht="24.75" customHeight="1">
      <c r="A6" s="17" t="s">
        <v>16</v>
      </c>
      <c r="B6" s="18" t="s">
        <v>10</v>
      </c>
      <c r="C6" s="28"/>
      <c r="D6" s="29" t="s">
        <v>17</v>
      </c>
      <c r="E6" s="29"/>
      <c r="F6" s="29"/>
      <c r="G6" s="29"/>
      <c r="H6" s="29"/>
    </row>
    <row r="7" spans="1:10" ht="27.75" customHeight="1">
      <c r="A7" s="30" t="s">
        <v>18</v>
      </c>
      <c r="B7" s="22"/>
      <c r="C7" s="23" t="s">
        <v>10</v>
      </c>
      <c r="D7" s="31" t="s">
        <v>19</v>
      </c>
      <c r="E7" s="22" t="s">
        <v>20</v>
      </c>
      <c r="F7" s="32">
        <v>256.95</v>
      </c>
      <c r="G7" s="33"/>
      <c r="H7" s="34">
        <f>F7*G7</f>
        <v>0</v>
      </c>
      <c r="I7" s="35"/>
      <c r="J7" s="35"/>
    </row>
    <row r="8" spans="1:10" ht="31.5" customHeight="1">
      <c r="A8" s="30" t="s">
        <v>21</v>
      </c>
      <c r="B8" s="22"/>
      <c r="C8" s="23" t="s">
        <v>10</v>
      </c>
      <c r="D8" s="31" t="s">
        <v>22</v>
      </c>
      <c r="E8" s="22" t="s">
        <v>20</v>
      </c>
      <c r="F8" s="32">
        <v>388</v>
      </c>
      <c r="G8" s="33"/>
      <c r="H8" s="34">
        <f>F8*G8</f>
        <v>0</v>
      </c>
      <c r="I8" s="35"/>
      <c r="J8" s="35"/>
    </row>
    <row r="9" spans="1:10" ht="27.75" customHeight="1">
      <c r="A9" s="30" t="s">
        <v>23</v>
      </c>
      <c r="B9" s="22"/>
      <c r="C9" s="23" t="s">
        <v>10</v>
      </c>
      <c r="D9" s="31" t="s">
        <v>24</v>
      </c>
      <c r="E9" s="22" t="s">
        <v>20</v>
      </c>
      <c r="F9" s="32">
        <v>81.65</v>
      </c>
      <c r="G9" s="33"/>
      <c r="H9" s="34">
        <f>F9*G9</f>
        <v>0</v>
      </c>
      <c r="I9" s="35"/>
      <c r="J9" s="35"/>
    </row>
    <row r="10" spans="1:10" ht="26.25" customHeight="1">
      <c r="A10" s="30" t="s">
        <v>25</v>
      </c>
      <c r="B10" s="22"/>
      <c r="C10" s="23" t="s">
        <v>10</v>
      </c>
      <c r="D10" s="31" t="s">
        <v>26</v>
      </c>
      <c r="E10" s="22" t="s">
        <v>20</v>
      </c>
      <c r="F10" s="32">
        <v>58.2</v>
      </c>
      <c r="G10" s="33"/>
      <c r="H10" s="34">
        <f>F10*G10</f>
        <v>0</v>
      </c>
      <c r="I10" s="35"/>
      <c r="J10" s="35"/>
    </row>
    <row r="11" spans="1:10" s="36" customFormat="1" ht="29.25" customHeight="1">
      <c r="A11" s="30" t="s">
        <v>27</v>
      </c>
      <c r="B11" s="22"/>
      <c r="C11" s="23" t="s">
        <v>10</v>
      </c>
      <c r="D11" s="31" t="s">
        <v>28</v>
      </c>
      <c r="E11" s="22" t="s">
        <v>20</v>
      </c>
      <c r="F11" s="32">
        <v>174.2</v>
      </c>
      <c r="G11" s="33"/>
      <c r="H11" s="34">
        <f>F11*G11</f>
        <v>0</v>
      </c>
      <c r="I11" s="35"/>
      <c r="J11" s="35"/>
    </row>
    <row r="12" spans="1:10" s="38" customFormat="1" ht="24.75" customHeight="1">
      <c r="A12" s="30" t="s">
        <v>29</v>
      </c>
      <c r="B12" s="22"/>
      <c r="C12" s="23" t="s">
        <v>10</v>
      </c>
      <c r="D12" s="31" t="s">
        <v>30</v>
      </c>
      <c r="E12" s="22" t="s">
        <v>20</v>
      </c>
      <c r="F12" s="32">
        <v>206.4</v>
      </c>
      <c r="G12" s="37"/>
      <c r="H12" s="25">
        <f>F12*G12</f>
        <v>0</v>
      </c>
      <c r="I12" s="35"/>
      <c r="J12" s="35"/>
    </row>
    <row r="13" spans="1:10" ht="45.75" customHeight="1">
      <c r="A13" s="30" t="s">
        <v>31</v>
      </c>
      <c r="B13" s="22"/>
      <c r="C13" s="23" t="s">
        <v>10</v>
      </c>
      <c r="D13" s="31" t="s">
        <v>32</v>
      </c>
      <c r="E13" s="22" t="s">
        <v>33</v>
      </c>
      <c r="F13" s="32">
        <v>2</v>
      </c>
      <c r="G13" s="37"/>
      <c r="H13" s="25">
        <f>F13*G13</f>
        <v>0</v>
      </c>
      <c r="I13" s="39"/>
      <c r="J13" s="39"/>
    </row>
    <row r="14" spans="1:10" ht="41.25" customHeight="1">
      <c r="A14" s="30" t="s">
        <v>34</v>
      </c>
      <c r="B14" s="22"/>
      <c r="C14" s="23" t="s">
        <v>10</v>
      </c>
      <c r="D14" s="31" t="s">
        <v>35</v>
      </c>
      <c r="E14" s="22" t="s">
        <v>33</v>
      </c>
      <c r="F14" s="32">
        <v>18</v>
      </c>
      <c r="G14" s="37"/>
      <c r="H14" s="25">
        <f>F14*G14</f>
        <v>0</v>
      </c>
      <c r="I14" s="39"/>
      <c r="J14" s="39"/>
    </row>
    <row r="15" spans="1:8" ht="32.55">
      <c r="A15" s="30" t="s">
        <v>36</v>
      </c>
      <c r="B15" s="22"/>
      <c r="C15" s="23" t="s">
        <v>10</v>
      </c>
      <c r="D15" s="31" t="s">
        <v>37</v>
      </c>
      <c r="E15" s="22" t="s">
        <v>33</v>
      </c>
      <c r="F15" s="32">
        <v>9</v>
      </c>
      <c r="G15" s="40"/>
      <c r="H15" s="41">
        <f>F15*G15</f>
        <v>0</v>
      </c>
    </row>
    <row r="16" spans="1:8" ht="32.55">
      <c r="A16" s="30" t="s">
        <v>38</v>
      </c>
      <c r="B16" s="22"/>
      <c r="C16" s="23" t="s">
        <v>10</v>
      </c>
      <c r="D16" s="31" t="s">
        <v>39</v>
      </c>
      <c r="E16" s="22" t="s">
        <v>33</v>
      </c>
      <c r="F16" s="32">
        <v>1</v>
      </c>
      <c r="G16" s="40"/>
      <c r="H16" s="41">
        <f>F16*G16</f>
        <v>0</v>
      </c>
    </row>
    <row r="17" spans="1:8" ht="22.35">
      <c r="A17" s="30" t="s">
        <v>40</v>
      </c>
      <c r="B17" s="22"/>
      <c r="C17" s="23" t="s">
        <v>10</v>
      </c>
      <c r="D17" s="42" t="s">
        <v>41</v>
      </c>
      <c r="E17" s="22" t="s">
        <v>33</v>
      </c>
      <c r="F17" s="32">
        <v>38</v>
      </c>
      <c r="G17" s="40"/>
      <c r="H17" s="41">
        <f>F17*G17</f>
        <v>0</v>
      </c>
    </row>
    <row r="18" spans="1:8" ht="22.35">
      <c r="A18" s="30" t="s">
        <v>42</v>
      </c>
      <c r="B18" s="22"/>
      <c r="C18" s="23" t="s">
        <v>10</v>
      </c>
      <c r="D18" s="42" t="s">
        <v>43</v>
      </c>
      <c r="E18" s="22" t="s">
        <v>33</v>
      </c>
      <c r="F18" s="32">
        <v>1</v>
      </c>
      <c r="G18" s="40"/>
      <c r="H18" s="41">
        <f>F18*G18</f>
        <v>0</v>
      </c>
    </row>
    <row r="19" spans="1:8" ht="12.8">
      <c r="A19" s="30" t="s">
        <v>44</v>
      </c>
      <c r="B19" s="22"/>
      <c r="C19" s="23" t="s">
        <v>10</v>
      </c>
      <c r="D19" s="42" t="s">
        <v>45</v>
      </c>
      <c r="E19" s="22" t="s">
        <v>33</v>
      </c>
      <c r="F19" s="32">
        <v>1</v>
      </c>
      <c r="G19" s="40"/>
      <c r="H19" s="41">
        <f>F19*G19</f>
        <v>0</v>
      </c>
    </row>
    <row r="20" spans="1:8" ht="12.8">
      <c r="A20" s="30" t="s">
        <v>46</v>
      </c>
      <c r="B20" s="22"/>
      <c r="C20" s="23" t="s">
        <v>10</v>
      </c>
      <c r="D20" s="31" t="s">
        <v>47</v>
      </c>
      <c r="E20" s="22" t="s">
        <v>33</v>
      </c>
      <c r="F20" s="32">
        <v>29</v>
      </c>
      <c r="G20" s="40"/>
      <c r="H20" s="41">
        <f>F20*G20</f>
        <v>0</v>
      </c>
    </row>
    <row r="21" spans="1:8" ht="12.8">
      <c r="A21" s="30" t="s">
        <v>48</v>
      </c>
      <c r="B21" s="22"/>
      <c r="C21" s="23" t="s">
        <v>10</v>
      </c>
      <c r="D21" s="31" t="s">
        <v>49</v>
      </c>
      <c r="E21" s="22" t="s">
        <v>33</v>
      </c>
      <c r="F21" s="32">
        <v>8</v>
      </c>
      <c r="G21" s="40"/>
      <c r="H21" s="41">
        <f>F21*G21</f>
        <v>0</v>
      </c>
    </row>
    <row r="22" spans="1:8" ht="22.35">
      <c r="A22" s="30" t="s">
        <v>50</v>
      </c>
      <c r="B22" s="22"/>
      <c r="C22" s="23" t="s">
        <v>10</v>
      </c>
      <c r="D22" s="31" t="s">
        <v>51</v>
      </c>
      <c r="E22" s="22" t="s">
        <v>20</v>
      </c>
      <c r="F22" s="32">
        <v>70.15</v>
      </c>
      <c r="G22" s="40"/>
      <c r="H22" s="41">
        <f>F22*G22</f>
        <v>0</v>
      </c>
    </row>
    <row r="23" spans="1:8" ht="22.35">
      <c r="A23" s="30" t="s">
        <v>52</v>
      </c>
      <c r="B23" s="22"/>
      <c r="C23" s="23" t="s">
        <v>10</v>
      </c>
      <c r="D23" s="31" t="s">
        <v>53</v>
      </c>
      <c r="E23" s="22" t="s">
        <v>20</v>
      </c>
      <c r="F23" s="32">
        <v>13.4</v>
      </c>
      <c r="G23" s="40"/>
      <c r="H23" s="41">
        <f>F23*G23</f>
        <v>0</v>
      </c>
    </row>
    <row r="24" spans="1:8" ht="22.35">
      <c r="A24" s="30" t="s">
        <v>54</v>
      </c>
      <c r="B24" s="22"/>
      <c r="C24" s="23" t="s">
        <v>10</v>
      </c>
      <c r="D24" s="31" t="s">
        <v>55</v>
      </c>
      <c r="E24" s="22" t="s">
        <v>20</v>
      </c>
      <c r="F24" s="32">
        <v>54.65</v>
      </c>
      <c r="G24" s="40"/>
      <c r="H24" s="41">
        <f>F24*G24</f>
        <v>0</v>
      </c>
    </row>
    <row r="25" spans="1:8" ht="22.35">
      <c r="A25" s="30" t="s">
        <v>56</v>
      </c>
      <c r="B25" s="22"/>
      <c r="C25" s="23" t="s">
        <v>10</v>
      </c>
      <c r="D25" s="31" t="s">
        <v>57</v>
      </c>
      <c r="E25" s="22" t="s">
        <v>20</v>
      </c>
      <c r="F25" s="32">
        <v>58.2</v>
      </c>
      <c r="G25" s="40"/>
      <c r="H25" s="41">
        <f>F25*G25</f>
        <v>0</v>
      </c>
    </row>
    <row r="26" spans="1:8" ht="22.35">
      <c r="A26" s="30" t="s">
        <v>58</v>
      </c>
      <c r="B26" s="22"/>
      <c r="C26" s="23" t="s">
        <v>10</v>
      </c>
      <c r="D26" s="31" t="s">
        <v>59</v>
      </c>
      <c r="E26" s="22" t="s">
        <v>20</v>
      </c>
      <c r="F26" s="32">
        <v>172</v>
      </c>
      <c r="G26" s="40"/>
      <c r="H26" s="41">
        <f>F26*G26</f>
        <v>0</v>
      </c>
    </row>
    <row r="27" spans="1:8" ht="15.75" customHeight="1">
      <c r="A27" s="30" t="s">
        <v>60</v>
      </c>
      <c r="B27" s="22"/>
      <c r="C27" s="23" t="s">
        <v>10</v>
      </c>
      <c r="D27" s="31" t="s">
        <v>61</v>
      </c>
      <c r="E27" s="22" t="s">
        <v>33</v>
      </c>
      <c r="F27" s="32">
        <v>5</v>
      </c>
      <c r="G27" s="40"/>
      <c r="H27" s="41">
        <f>F27*G27</f>
        <v>0</v>
      </c>
    </row>
    <row r="28" spans="1:8" ht="25.5" customHeight="1">
      <c r="A28" s="30" t="s">
        <v>62</v>
      </c>
      <c r="B28" s="22"/>
      <c r="C28" s="23" t="s">
        <v>10</v>
      </c>
      <c r="D28" s="31" t="s">
        <v>63</v>
      </c>
      <c r="E28" s="22" t="s">
        <v>33</v>
      </c>
      <c r="F28" s="32">
        <v>5</v>
      </c>
      <c r="G28" s="40"/>
      <c r="H28" s="41">
        <f>F28*G28</f>
        <v>0</v>
      </c>
    </row>
    <row r="29" spans="1:8" ht="15.75" customHeight="1">
      <c r="A29" s="30" t="s">
        <v>64</v>
      </c>
      <c r="B29" s="22"/>
      <c r="C29" s="23" t="s">
        <v>10</v>
      </c>
      <c r="D29" s="31" t="s">
        <v>65</v>
      </c>
      <c r="E29" s="22" t="s">
        <v>20</v>
      </c>
      <c r="F29" s="32">
        <v>12</v>
      </c>
      <c r="G29" s="40"/>
      <c r="H29" s="41">
        <f>F29*G29</f>
        <v>0</v>
      </c>
    </row>
    <row r="30" spans="1:8" ht="38.25" customHeight="1">
      <c r="A30" s="30" t="s">
        <v>66</v>
      </c>
      <c r="B30" s="22"/>
      <c r="C30" s="23" t="s">
        <v>10</v>
      </c>
      <c r="D30" s="31" t="s">
        <v>67</v>
      </c>
      <c r="E30" s="22" t="s">
        <v>20</v>
      </c>
      <c r="F30" s="32">
        <v>15</v>
      </c>
      <c r="G30" s="40"/>
      <c r="H30" s="41">
        <f>F30*G30</f>
        <v>0</v>
      </c>
    </row>
    <row r="31" spans="1:8" ht="21" customHeight="1">
      <c r="A31" s="26" t="s">
        <v>68</v>
      </c>
      <c r="B31" s="26"/>
      <c r="C31" s="26"/>
      <c r="D31" s="26"/>
      <c r="E31" s="26"/>
      <c r="F31" s="26"/>
      <c r="G31" s="26"/>
      <c r="H31" s="27">
        <f>SUM(H7:H30)</f>
        <v>0</v>
      </c>
    </row>
    <row r="32" spans="1:8" s="16" customFormat="1" ht="24.75" customHeight="1">
      <c r="A32" s="17" t="s">
        <v>69</v>
      </c>
      <c r="B32" s="18" t="s">
        <v>70</v>
      </c>
      <c r="C32" s="28"/>
      <c r="D32" s="43" t="s">
        <v>71</v>
      </c>
      <c r="E32" s="43"/>
      <c r="F32" s="43"/>
      <c r="G32" s="43"/>
      <c r="H32" s="43"/>
    </row>
    <row r="33" spans="1:8" s="38" customFormat="1" ht="21.75">
      <c r="A33" s="30" t="s">
        <v>72</v>
      </c>
      <c r="B33" s="22"/>
      <c r="C33" s="17" t="s">
        <v>73</v>
      </c>
      <c r="D33" s="44" t="s">
        <v>74</v>
      </c>
      <c r="E33" s="45" t="s">
        <v>20</v>
      </c>
      <c r="F33" s="46">
        <v>26.6</v>
      </c>
      <c r="G33" s="40"/>
      <c r="H33" s="41">
        <f>F33*G33</f>
        <v>0</v>
      </c>
    </row>
    <row r="34" spans="1:8" ht="21" customHeight="1">
      <c r="A34" s="26" t="s">
        <v>75</v>
      </c>
      <c r="B34" s="26"/>
      <c r="C34" s="26"/>
      <c r="D34" s="26"/>
      <c r="E34" s="26"/>
      <c r="F34" s="26"/>
      <c r="G34" s="26"/>
      <c r="H34" s="27">
        <f>SUM(H33:H33)</f>
        <v>0</v>
      </c>
    </row>
    <row r="35" spans="1:9" s="50" customFormat="1" ht="24" customHeight="1">
      <c r="A35" s="17" t="s">
        <v>76</v>
      </c>
      <c r="B35" s="18"/>
      <c r="C35" s="47"/>
      <c r="D35" s="48" t="s">
        <v>77</v>
      </c>
      <c r="E35" s="48"/>
      <c r="F35" s="48"/>
      <c r="G35" s="48"/>
      <c r="H35" s="48"/>
      <c r="I35" s="49"/>
    </row>
    <row r="36" spans="1:9" s="53" customFormat="1" ht="36" customHeight="1">
      <c r="A36" s="30" t="s">
        <v>78</v>
      </c>
      <c r="B36" s="22" t="s">
        <v>79</v>
      </c>
      <c r="C36" s="23" t="s">
        <v>79</v>
      </c>
      <c r="D36" s="51" t="s">
        <v>80</v>
      </c>
      <c r="E36" s="23" t="s">
        <v>81</v>
      </c>
      <c r="F36" s="32">
        <v>1</v>
      </c>
      <c r="G36" s="33"/>
      <c r="H36" s="25">
        <f>F36*G36</f>
        <v>0</v>
      </c>
      <c r="I36" s="52"/>
    </row>
    <row r="37" spans="1:8" s="38" customFormat="1" ht="27.75" customHeight="1">
      <c r="A37" s="54" t="s">
        <v>82</v>
      </c>
      <c r="B37" s="54"/>
      <c r="C37" s="54"/>
      <c r="D37" s="54"/>
      <c r="E37" s="54"/>
      <c r="F37" s="54"/>
      <c r="G37" s="54"/>
      <c r="H37" s="55">
        <f>SUM(H36:H36)</f>
        <v>0</v>
      </c>
    </row>
    <row r="38" spans="1:8" s="36" customFormat="1" ht="30.75" customHeight="1">
      <c r="A38" s="56" t="s">
        <v>83</v>
      </c>
      <c r="B38" s="56"/>
      <c r="C38" s="56"/>
      <c r="D38" s="56"/>
      <c r="E38" s="56"/>
      <c r="F38" s="56"/>
      <c r="G38" s="56"/>
      <c r="H38" s="57">
        <f>SUM(H5+H31+H34+H37)</f>
        <v>0</v>
      </c>
    </row>
    <row r="39" spans="1:8" ht="23.25" customHeight="1">
      <c r="A39" s="58" t="s">
        <v>84</v>
      </c>
      <c r="B39" s="58"/>
      <c r="C39" s="58"/>
      <c r="D39" s="58"/>
      <c r="E39" s="58"/>
      <c r="F39" s="58"/>
      <c r="G39" s="58"/>
      <c r="H39" s="59">
        <f>H38*0.23</f>
        <v>0</v>
      </c>
    </row>
    <row r="40" spans="1:8" ht="30.75" customHeight="1">
      <c r="A40" s="56" t="s">
        <v>85</v>
      </c>
      <c r="B40" s="56"/>
      <c r="C40" s="56"/>
      <c r="D40" s="56"/>
      <c r="E40" s="56"/>
      <c r="F40" s="56"/>
      <c r="G40" s="56"/>
      <c r="H40" s="57">
        <f>H38+H39</f>
        <v>0</v>
      </c>
    </row>
    <row r="43" ht="14.25"/>
    <row r="46" ht="165.75" customHeight="1"/>
  </sheetData>
  <mergeCells count="13">
    <mergeCell ref="A1:H1"/>
    <mergeCell ref="D3:H3"/>
    <mergeCell ref="A5:G5"/>
    <mergeCell ref="D6:H6"/>
    <mergeCell ref="I7:J12"/>
    <mergeCell ref="A31:G31"/>
    <mergeCell ref="D32:H32"/>
    <mergeCell ref="A34:G34"/>
    <mergeCell ref="D35:H35"/>
    <mergeCell ref="A37:G37"/>
    <mergeCell ref="A38:G38"/>
    <mergeCell ref="A39:G39"/>
    <mergeCell ref="A40:G40"/>
  </mergeCells>
  <printOptions gridLines="1"/>
  <pageMargins left="0.39375" right="0.39375" top="0.0993055555555556" bottom="0.511805555555555" header="0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025" width="8.75390625" style="0" customWidth="1"/>
  </cols>
  <sheetData/>
  <printOptions/>
  <pageMargins left="0.75" right="0.75" top="1" bottom="1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025" width="8.75390625" style="0" customWidth="1"/>
  </cols>
  <sheetData/>
  <printOptions/>
  <pageMargins left="0.75" right="0.75" top="1" bottom="1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subject/>
  <dc:creator>Maciej Janecki</dc:creator>
  <cp:keywords/>
  <dc:description/>
  <cp:lastModifiedBy>BPR_OLPRO</cp:lastModifiedBy>
  <cp:lastPrinted>2016-06-29T11:08:39Z</cp:lastPrinted>
  <dcterms:created xsi:type="dcterms:W3CDTF">2001-04-20T17:46:16Z</dcterms:created>
  <dcterms:modified xsi:type="dcterms:W3CDTF">2016-08-11T08:54:49Z</dcterms:modified>
  <cp:category/>
  <cp:version/>
  <cp:contentType/>
  <cp:contentStatus/>
</cp:coreProperties>
</file>